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harts/chart2.xml" ContentType="application/vnd.openxmlformats-officedocument.drawingml.chart+xml"/>
  <Override PartName="/xl/charts/chart3.xml" ContentType="application/vnd.openxmlformats-officedocument.drawingml.char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4520" windowHeight="12855"/>
  </bookViews>
  <sheets>
    <sheet name="World 2011" sheetId="25" r:id="rId1"/>
    <sheet name="High 2011" sheetId="11" r:id="rId2"/>
    <sheet name="Afro 2011" sheetId="8" r:id="rId3"/>
    <sheet name="Amro 2011" sheetId="9" r:id="rId4"/>
    <sheet name="Emro 2011" sheetId="7" r:id="rId5"/>
    <sheet name="Euro 2011" sheetId="10" r:id="rId6"/>
    <sheet name="Searo 2011" sheetId="12" r:id="rId7"/>
    <sheet name="Wpro 2011" sheetId="13" r:id="rId8"/>
    <sheet name="Notes" sheetId="24" r:id="rId9"/>
  </sheets>
  <externalReferences>
    <externalReference r:id="rId10"/>
    <externalReference r:id="rId11"/>
    <externalReference r:id="rId12"/>
    <externalReference r:id="rId13"/>
    <externalReference r:id="rId14"/>
    <externalReference r:id="rId15"/>
    <externalReference r:id="rId16"/>
  </externalReferences>
  <definedNames>
    <definedName name="__LEX1955">'[1]summary-targets'!#REF!</definedName>
    <definedName name="__LEX1975">'[1]summary-targets'!#REF!</definedName>
    <definedName name="__LEX2025">'[1]summary-targets'!#REF!</definedName>
    <definedName name="_xlnm._FilterDatabase" localSheetId="2" hidden="1">'Afro 2011'!$A$6:$E$12</definedName>
    <definedName name="_xlnm._FilterDatabase" localSheetId="3" hidden="1">'Amro 2011'!$A$6:$E$12</definedName>
    <definedName name="_xlnm._FilterDatabase" localSheetId="4" hidden="1">'Emro 2011'!$A$6:$E$12</definedName>
    <definedName name="_xlnm._FilterDatabase" localSheetId="5" hidden="1">'Euro 2011'!$A$6:$E$12</definedName>
    <definedName name="_xlnm._FilterDatabase" localSheetId="1" hidden="1">'High 2011'!$A$6:$E$12</definedName>
    <definedName name="_xlnm._FilterDatabase" localSheetId="6" hidden="1">'Searo 2011'!$A$6:$E$12</definedName>
    <definedName name="_xlnm._FilterDatabase" localSheetId="7" hidden="1">'Wpro 2011'!$A$6:$E$12</definedName>
    <definedName name="_reg98">[2]whoreg!#REF!</definedName>
    <definedName name="_resul">'[3]slop-inter'!$A$45:$AG$48</definedName>
    <definedName name="_yellowF">#REF!</definedName>
    <definedName name="_yellowM">#REF!</definedName>
    <definedName name="data">#REF!</definedName>
    <definedName name="_xlnm.Database">#REF!</definedName>
    <definedName name="GBDageD95">[4]Deaths!$A$1:$T$643</definedName>
    <definedName name="home">'[3]slop-inter'!$D$1:$F$1</definedName>
    <definedName name="label">[3]lx!$D$1788:$E$1825</definedName>
    <definedName name="n">#REF!</definedName>
    <definedName name="PA">#REF!</definedName>
    <definedName name="pop">#REF!</definedName>
    <definedName name="ppp">[5]Setup!#REF!</definedName>
    <definedName name="_xlnm.Print_Area">#REF!</definedName>
    <definedName name="_xlnm.Print_Titles" localSheetId="2">'Afro 2011'!$A:$A,'Afro 2011'!$5:$5</definedName>
    <definedName name="_xlnm.Print_Titles" localSheetId="3">'Amro 2011'!$A:$A,'Amro 2011'!$1:$5</definedName>
    <definedName name="_xlnm.Print_Titles" localSheetId="4">'Emro 2011'!$A:$A,'Emro 2011'!$2:$5</definedName>
    <definedName name="_xlnm.Print_Titles" localSheetId="5">'Euro 2011'!$A:$A,'Euro 2011'!$1:$5</definedName>
    <definedName name="_xlnm.Print_Titles" localSheetId="1">'High 2011'!$A:$A,'High 2011'!$1:$5</definedName>
    <definedName name="_xlnm.Print_Titles" localSheetId="6">'Searo 2011'!$A:$A,'Searo 2011'!$1:$5</definedName>
    <definedName name="_xlnm.Print_Titles" localSheetId="7">'Wpro 2011'!$A:$A,'Wpro 2011'!$1:$5</definedName>
    <definedName name="PrintAr2">#REF!</definedName>
    <definedName name="regeco98">[2]whoregeco!#REF!</definedName>
    <definedName name="SlopeF">#REF!</definedName>
    <definedName name="slopeintercept">'[6]intercept+slope projections'!$A$3:$H$29</definedName>
    <definedName name="slopeM">#REF!</definedName>
    <definedName name="sort1">'[6]intercept+slope projections'!$A$3:$B$29</definedName>
    <definedName name="sort2">'[6]intercept+slope projections'!$D$3:$F$29</definedName>
    <definedName name="sort3">'[6]intercept+slope projections'!$E$3:$F$29</definedName>
    <definedName name="sort4">'[6]intercept+slope projections'!$G$3:$H$29</definedName>
    <definedName name="SPSS">#REF!</definedName>
    <definedName name="year">'[6]intercept+slope projections'!$A$3:$A$29</definedName>
    <definedName name="yll">[5]Setup!#REF!</definedName>
    <definedName name="yll00">[7]Setup!#REF!</definedName>
    <definedName name="yll13">[7]Setup!#REF!</definedName>
  </definedNames>
  <calcPr calcId="125725"/>
</workbook>
</file>

<file path=xl/calcChain.xml><?xml version="1.0" encoding="utf-8"?>
<calcChain xmlns="http://schemas.openxmlformats.org/spreadsheetml/2006/main">
  <c r="B25" i="25"/>
  <c r="B36"/>
  <c r="C12" l="1"/>
  <c r="D12"/>
  <c r="E12"/>
  <c r="F12"/>
  <c r="G12"/>
  <c r="H12"/>
  <c r="I12"/>
  <c r="J12"/>
  <c r="K12"/>
  <c r="L12"/>
  <c r="M12"/>
  <c r="N12"/>
  <c r="O12"/>
  <c r="B12"/>
  <c r="P6"/>
  <c r="P7"/>
  <c r="P8"/>
  <c r="P9"/>
  <c r="P10"/>
  <c r="P11"/>
  <c r="P5"/>
  <c r="K22" i="13"/>
  <c r="K20"/>
  <c r="K10"/>
  <c r="K8"/>
  <c r="K22" i="12"/>
  <c r="K20"/>
  <c r="K10"/>
  <c r="K8"/>
  <c r="K22" i="10"/>
  <c r="K20"/>
  <c r="K10"/>
  <c r="K8"/>
  <c r="K22" i="7"/>
  <c r="K20"/>
  <c r="K10"/>
  <c r="K8"/>
  <c r="K22" i="9"/>
  <c r="K20"/>
  <c r="K10"/>
  <c r="K8"/>
  <c r="K22" i="8"/>
  <c r="K20"/>
  <c r="K10"/>
  <c r="K8"/>
  <c r="K20" i="11"/>
  <c r="K22"/>
  <c r="K10"/>
  <c r="K8"/>
  <c r="J22" i="13"/>
  <c r="J20"/>
  <c r="J10"/>
  <c r="J8"/>
  <c r="J22" i="12"/>
  <c r="J20"/>
  <c r="J10"/>
  <c r="J8"/>
  <c r="J22" i="10"/>
  <c r="J20"/>
  <c r="J10"/>
  <c r="J8"/>
  <c r="J22" i="7"/>
  <c r="J20"/>
  <c r="J10"/>
  <c r="J8"/>
  <c r="J22" i="9"/>
  <c r="J20"/>
  <c r="J10"/>
  <c r="J8"/>
  <c r="J22" i="8"/>
  <c r="J20"/>
  <c r="J10"/>
  <c r="J8"/>
  <c r="J22" i="11"/>
  <c r="J20"/>
  <c r="J10"/>
  <c r="J8"/>
  <c r="I22" i="13"/>
  <c r="I20"/>
  <c r="I10"/>
  <c r="I8"/>
  <c r="I22" i="12"/>
  <c r="I20"/>
  <c r="I10"/>
  <c r="I8"/>
  <c r="I22" i="10"/>
  <c r="I20"/>
  <c r="I10"/>
  <c r="I8"/>
  <c r="I22" i="7"/>
  <c r="I20"/>
  <c r="I10"/>
  <c r="I8"/>
  <c r="I22" i="9"/>
  <c r="I20"/>
  <c r="I10"/>
  <c r="I8"/>
  <c r="I22" i="8"/>
  <c r="I20"/>
  <c r="I10"/>
  <c r="I8"/>
  <c r="I22" i="11"/>
  <c r="I20"/>
  <c r="I10"/>
  <c r="I8"/>
  <c r="H22" i="13"/>
  <c r="H20"/>
  <c r="H10"/>
  <c r="H8"/>
  <c r="H22" i="12"/>
  <c r="H20"/>
  <c r="H10"/>
  <c r="H8"/>
  <c r="H22" i="10"/>
  <c r="H20"/>
  <c r="H10"/>
  <c r="H8"/>
  <c r="H22" i="7"/>
  <c r="H20"/>
  <c r="H10"/>
  <c r="H8"/>
  <c r="H10" i="9"/>
  <c r="H22"/>
  <c r="H20"/>
  <c r="H8"/>
  <c r="H22" i="8"/>
  <c r="H20"/>
  <c r="H10"/>
  <c r="H8"/>
  <c r="H22" i="11"/>
  <c r="H20"/>
  <c r="H10"/>
  <c r="H8"/>
  <c r="G22" i="13"/>
  <c r="G20"/>
  <c r="G10"/>
  <c r="G8"/>
  <c r="G22" i="12"/>
  <c r="G20"/>
  <c r="G10"/>
  <c r="G8"/>
  <c r="G22" i="10"/>
  <c r="G20"/>
  <c r="G10"/>
  <c r="G8"/>
  <c r="G22" i="7"/>
  <c r="G20"/>
  <c r="G10"/>
  <c r="G8"/>
  <c r="G22" i="9"/>
  <c r="G20"/>
  <c r="G10"/>
  <c r="G8"/>
  <c r="G22" i="8"/>
  <c r="G20"/>
  <c r="G10"/>
  <c r="G8"/>
  <c r="G22" i="11"/>
  <c r="G20"/>
  <c r="G10"/>
  <c r="G8"/>
  <c r="P12" i="25" l="1"/>
</calcChain>
</file>

<file path=xl/sharedStrings.xml><?xml version="1.0" encoding="utf-8"?>
<sst xmlns="http://schemas.openxmlformats.org/spreadsheetml/2006/main" count="546" uniqueCount="247">
  <si>
    <t>Malignant neoplasms</t>
  </si>
  <si>
    <t>Respiratory diseases</t>
  </si>
  <si>
    <t>Digestive diseases</t>
  </si>
  <si>
    <t>Genitourinary diseases</t>
  </si>
  <si>
    <t>Age group</t>
  </si>
  <si>
    <t>15-29 years</t>
  </si>
  <si>
    <t>70+ years</t>
  </si>
  <si>
    <t>30-49 years</t>
  </si>
  <si>
    <t>50-69 years</t>
  </si>
  <si>
    <t>High-income countries</t>
  </si>
  <si>
    <t>Andorra</t>
  </si>
  <si>
    <t>Australia</t>
  </si>
  <si>
    <t>Austria</t>
  </si>
  <si>
    <t>Bahamas</t>
  </si>
  <si>
    <t>Bahrain</t>
  </si>
  <si>
    <t>Belgium</t>
  </si>
  <si>
    <t>Brunei Darussalam</t>
  </si>
  <si>
    <t>Canada</t>
  </si>
  <si>
    <t>Cyprus</t>
  </si>
  <si>
    <t>Denmark</t>
  </si>
  <si>
    <t>Finland</t>
  </si>
  <si>
    <t>France</t>
  </si>
  <si>
    <t>Germany</t>
  </si>
  <si>
    <t>Greece</t>
  </si>
  <si>
    <t>Iceland</t>
  </si>
  <si>
    <t>Ireland</t>
  </si>
  <si>
    <t>Israel</t>
  </si>
  <si>
    <t>Italy</t>
  </si>
  <si>
    <t>Japan</t>
  </si>
  <si>
    <t>Kuwait</t>
  </si>
  <si>
    <t>Luxembourg</t>
  </si>
  <si>
    <t>Monaco</t>
  </si>
  <si>
    <t>Netherlands</t>
  </si>
  <si>
    <t>New Zealand</t>
  </si>
  <si>
    <t>Norway</t>
  </si>
  <si>
    <t>Portugal</t>
  </si>
  <si>
    <t>Qatar</t>
  </si>
  <si>
    <t>Republic of Korea</t>
  </si>
  <si>
    <t>San Marino</t>
  </si>
  <si>
    <t>Singapore</t>
  </si>
  <si>
    <t>Slovenia</t>
  </si>
  <si>
    <t>Spain</t>
  </si>
  <si>
    <t>Sweden</t>
  </si>
  <si>
    <t>Switzerland</t>
  </si>
  <si>
    <t>United Arab Emirates</t>
  </si>
  <si>
    <t>United Kingdom</t>
  </si>
  <si>
    <t>United States of America</t>
  </si>
  <si>
    <t>Cambodia</t>
  </si>
  <si>
    <t>China</t>
  </si>
  <si>
    <t>Democratic People's Republic of Korea</t>
  </si>
  <si>
    <t>Fiji</t>
  </si>
  <si>
    <t>Indonesia</t>
  </si>
  <si>
    <t>Kiribati</t>
  </si>
  <si>
    <t>Lao People's Democratic Republic</t>
  </si>
  <si>
    <t>Malaysia</t>
  </si>
  <si>
    <t>Marshall Islands</t>
  </si>
  <si>
    <t>Micronesia (Federated States of)</t>
  </si>
  <si>
    <t>Mongolia</t>
  </si>
  <si>
    <t>Myanmar</t>
  </si>
  <si>
    <t>Palau</t>
  </si>
  <si>
    <t>Papua New Guinea</t>
  </si>
  <si>
    <t>Philippines</t>
  </si>
  <si>
    <t>Samoa</t>
  </si>
  <si>
    <t>Solomon Islands</t>
  </si>
  <si>
    <t>Thailand</t>
  </si>
  <si>
    <t>Timor-Leste</t>
  </si>
  <si>
    <t>Tonga</t>
  </si>
  <si>
    <t>Vanuatu</t>
  </si>
  <si>
    <t>Viet Nam</t>
  </si>
  <si>
    <t>Albania</t>
  </si>
  <si>
    <t>Armenia</t>
  </si>
  <si>
    <t>Azerbaijan</t>
  </si>
  <si>
    <t>Belarus</t>
  </si>
  <si>
    <t>Bosnia and Herzegovina</t>
  </si>
  <si>
    <t>Bulgaria</t>
  </si>
  <si>
    <t>Croatia</t>
  </si>
  <si>
    <t>Czech Republic</t>
  </si>
  <si>
    <t>Estonia</t>
  </si>
  <si>
    <t>Georgia</t>
  </si>
  <si>
    <t>Hungary</t>
  </si>
  <si>
    <t>Kazakhstan</t>
  </si>
  <si>
    <t>Kyrgyzstan</t>
  </si>
  <si>
    <t>Latvia</t>
  </si>
  <si>
    <t>Lithuania</t>
  </si>
  <si>
    <t>Poland</t>
  </si>
  <si>
    <t>Republic of Moldova</t>
  </si>
  <si>
    <t>Romania</t>
  </si>
  <si>
    <t>Russian Federation</t>
  </si>
  <si>
    <t>Slovakia</t>
  </si>
  <si>
    <t>Tajikistan</t>
  </si>
  <si>
    <t>The former Yugoslav Republic of Macedonia</t>
  </si>
  <si>
    <t>Turkey</t>
  </si>
  <si>
    <t>Turkmenistan</t>
  </si>
  <si>
    <t>Ukraine</t>
  </si>
  <si>
    <t>Uzbekistan</t>
  </si>
  <si>
    <t>Antigua and Barbuda</t>
  </si>
  <si>
    <t>Argentina</t>
  </si>
  <si>
    <t>Barbados</t>
  </si>
  <si>
    <t>Belize</t>
  </si>
  <si>
    <t>Brazil</t>
  </si>
  <si>
    <t>Chile</t>
  </si>
  <si>
    <t>Colombia</t>
  </si>
  <si>
    <t>Costa Rica</t>
  </si>
  <si>
    <t>Cuba</t>
  </si>
  <si>
    <t>Dominica</t>
  </si>
  <si>
    <t>Dominican Republic</t>
  </si>
  <si>
    <t>Ecuador</t>
  </si>
  <si>
    <t>El Salvador</t>
  </si>
  <si>
    <t>Grenada</t>
  </si>
  <si>
    <t>Guatemala</t>
  </si>
  <si>
    <t>Guyana</t>
  </si>
  <si>
    <t>Haiti</t>
  </si>
  <si>
    <t>Honduras</t>
  </si>
  <si>
    <t>Jamaica</t>
  </si>
  <si>
    <t>Mexico</t>
  </si>
  <si>
    <t>Nicaragua</t>
  </si>
  <si>
    <t>Panama</t>
  </si>
  <si>
    <t>Paraguay</t>
  </si>
  <si>
    <t>Peru</t>
  </si>
  <si>
    <t>Saint Kitts and Nevis</t>
  </si>
  <si>
    <t>Saint Lucia</t>
  </si>
  <si>
    <t>Saint Vincent and the Grenadines</t>
  </si>
  <si>
    <t>Suriname</t>
  </si>
  <si>
    <t>Trinidad and Tobago</t>
  </si>
  <si>
    <t>Uruguay</t>
  </si>
  <si>
    <t>Venezuela (Bolivarian Republic of)</t>
  </si>
  <si>
    <t>Algeria</t>
  </si>
  <si>
    <t>Djibouti</t>
  </si>
  <si>
    <t>Egypt</t>
  </si>
  <si>
    <t>Iran (Islamic Republic of)</t>
  </si>
  <si>
    <t>Iraq</t>
  </si>
  <si>
    <t>Jordan</t>
  </si>
  <si>
    <t>Lebanon</t>
  </si>
  <si>
    <t>Malta</t>
  </si>
  <si>
    <t>Morocco</t>
  </si>
  <si>
    <t>Oman</t>
  </si>
  <si>
    <t>Saudi Arabia</t>
  </si>
  <si>
    <t>Syrian Arab Republic</t>
  </si>
  <si>
    <t>Tunisia</t>
  </si>
  <si>
    <t>Yemen</t>
  </si>
  <si>
    <t>Afghanistan</t>
  </si>
  <si>
    <t>Bangladesh</t>
  </si>
  <si>
    <t>Bhutan</t>
  </si>
  <si>
    <t>India</t>
  </si>
  <si>
    <t>Maldives</t>
  </si>
  <si>
    <t>Nepal</t>
  </si>
  <si>
    <t>Pakistan</t>
  </si>
  <si>
    <t>Sri Lanka</t>
  </si>
  <si>
    <t>Angola</t>
  </si>
  <si>
    <t>Benin</t>
  </si>
  <si>
    <t>Botswana</t>
  </si>
  <si>
    <t>Burkina Faso</t>
  </si>
  <si>
    <t>Burundi</t>
  </si>
  <si>
    <t>Cameroon</t>
  </si>
  <si>
    <t>Cape Verde</t>
  </si>
  <si>
    <t>Central African Republic</t>
  </si>
  <si>
    <t>Chad</t>
  </si>
  <si>
    <t>Comoros</t>
  </si>
  <si>
    <t>Congo</t>
  </si>
  <si>
    <t>Democratic Republic of the Congo</t>
  </si>
  <si>
    <t>Equatorial Guinea</t>
  </si>
  <si>
    <t>Eritrea</t>
  </si>
  <si>
    <t>Ethiopia</t>
  </si>
  <si>
    <t>Gabon</t>
  </si>
  <si>
    <t>Gambia</t>
  </si>
  <si>
    <t>Ghana</t>
  </si>
  <si>
    <t>Guinea</t>
  </si>
  <si>
    <t>Guinea-Bissau</t>
  </si>
  <si>
    <t>Kenya</t>
  </si>
  <si>
    <t>Lesotho</t>
  </si>
  <si>
    <t>Liberia</t>
  </si>
  <si>
    <t>Madagascar</t>
  </si>
  <si>
    <t>Malawi</t>
  </si>
  <si>
    <t>Mali</t>
  </si>
  <si>
    <t>Mauritania</t>
  </si>
  <si>
    <t>Mauritius</t>
  </si>
  <si>
    <t>Mozambique</t>
  </si>
  <si>
    <t>Namibia</t>
  </si>
  <si>
    <t>Niger</t>
  </si>
  <si>
    <t>Nigeria</t>
  </si>
  <si>
    <t>Rwanda</t>
  </si>
  <si>
    <t>Sao Tome and Principe</t>
  </si>
  <si>
    <t>Senegal</t>
  </si>
  <si>
    <t>Seychelles</t>
  </si>
  <si>
    <t>Sierra Leone</t>
  </si>
  <si>
    <t>Somalia</t>
  </si>
  <si>
    <t>South Africa</t>
  </si>
  <si>
    <t>Sudan</t>
  </si>
  <si>
    <t>Swaziland</t>
  </si>
  <si>
    <t>Togo</t>
  </si>
  <si>
    <t>Uganda</t>
  </si>
  <si>
    <t>United Republic of Tanzania</t>
  </si>
  <si>
    <t>Zambia</t>
  </si>
  <si>
    <t>Zimbabwe</t>
  </si>
  <si>
    <t>List of Countries in Regional Categories</t>
  </si>
  <si>
    <t>Bolivia (Plurinational State of)</t>
  </si>
  <si>
    <t>Cook Islands</t>
  </si>
  <si>
    <t>Libya</t>
  </si>
  <si>
    <t>Montenegro</t>
  </si>
  <si>
    <t>Nauru</t>
  </si>
  <si>
    <t>Niue</t>
  </si>
  <si>
    <t>Serbia</t>
  </si>
  <si>
    <t>South Sudan</t>
  </si>
  <si>
    <t>Tuvalu</t>
  </si>
  <si>
    <t>Countries included</t>
  </si>
  <si>
    <t>Region of the Americas</t>
  </si>
  <si>
    <t>European Region</t>
  </si>
  <si>
    <t>South-East Asia Region</t>
  </si>
  <si>
    <t>Western Pacific Region</t>
  </si>
  <si>
    <t xml:space="preserve">African Region </t>
  </si>
  <si>
    <t>(low- and middle-income countries)</t>
  </si>
  <si>
    <t>Eastern Mediterranean Region</t>
  </si>
  <si>
    <t>Côte d'Ivoire</t>
  </si>
  <si>
    <t>http://www.who.int/healthinfo/global_burden_disease/en/</t>
  </si>
  <si>
    <t>WB income &amp; WHO Region</t>
  </si>
  <si>
    <r>
      <rPr>
        <b/>
        <sz val="14"/>
        <color indexed="8"/>
        <rFont val="Calibri"/>
        <family val="2"/>
      </rPr>
      <t>GLOBAL HEALTH ESTIMATES SUMMARY TABLES:</t>
    </r>
    <r>
      <rPr>
        <b/>
        <sz val="16"/>
        <color indexed="8"/>
        <rFont val="Calibri"/>
        <family val="2"/>
      </rPr>
      <t xml:space="preserve">
</t>
    </r>
    <r>
      <rPr>
        <b/>
        <sz val="12"/>
        <color indexed="8"/>
        <rFont val="Calibri"/>
        <family val="2"/>
      </rPr>
      <t>DEATHS BY CAUSE, AGE AND SEX, BY WORLD BANK INCOME CATEGORY AND WHO REGION</t>
    </r>
    <r>
      <rPr>
        <sz val="11"/>
        <color theme="1"/>
        <rFont val="Calibri"/>
        <family val="2"/>
        <scheme val="minor"/>
      </rPr>
      <t xml:space="preserve">
June 2013
World Health Organization
Geneva, Switzerland</t>
    </r>
  </si>
  <si>
    <r>
      <rPr>
        <b/>
        <sz val="12"/>
        <color indexed="8"/>
        <rFont val="Calibri"/>
        <family val="2"/>
      </rPr>
      <t>Global Health Estimates Summary Tables</t>
    </r>
    <r>
      <rPr>
        <b/>
        <sz val="11"/>
        <color indexed="8"/>
        <rFont val="Calibri"/>
        <family val="2"/>
      </rPr>
      <t xml:space="preserve">
</t>
    </r>
    <r>
      <rPr>
        <sz val="11"/>
        <color theme="1"/>
        <rFont val="Calibri"/>
        <family val="2"/>
        <scheme val="minor"/>
      </rPr>
      <t>This workbook contains summary estimates of mortality for the year 2000 and 2011. These estimates are from the first round of the WHO Global Health Estimates (GHE) for the years 1990-2011. Mortality estimates are based on analysis of latest available national information on levels of mortality and cause distributions as at the end of May 2013 together with latest available information from WHO programs for causes of public health importance. Data, methods and cause categories are described in a Technical Paper (</t>
    </r>
    <r>
      <rPr>
        <i/>
        <sz val="11"/>
        <color indexed="8"/>
        <rFont val="Calibri"/>
        <family val="2"/>
      </rPr>
      <t>1</t>
    </r>
    <r>
      <rPr>
        <sz val="11"/>
        <color theme="1"/>
        <rFont val="Calibri"/>
        <family val="2"/>
        <scheme val="minor"/>
      </rPr>
      <t>) available on the WHO website. Population estimates are from the 2010 revision of the UN World Population Prospects (</t>
    </r>
    <r>
      <rPr>
        <i/>
        <sz val="11"/>
        <color indexed="8"/>
        <rFont val="Calibri"/>
        <family val="2"/>
      </rPr>
      <t>2</t>
    </r>
    <r>
      <rPr>
        <sz val="11"/>
        <color theme="1"/>
        <rFont val="Calibri"/>
        <family val="2"/>
        <scheme val="minor"/>
      </rPr>
      <t>).
This spreadsheet includes point estimates for deaths by World Bank income category and WHO region, and by cause, age and sex. Depending on the available data sources for each region, the cause-specific estimates will have quite substantial uncertainty ranges. Explicit uncertainty ranges are not included here, but are available for selected causes as documented elsewhere (</t>
    </r>
    <r>
      <rPr>
        <i/>
        <sz val="11"/>
        <color indexed="8"/>
        <rFont val="Calibri"/>
        <family val="2"/>
      </rPr>
      <t>1</t>
    </r>
    <r>
      <rPr>
        <sz val="11"/>
        <color theme="1"/>
        <rFont val="Calibri"/>
        <family val="2"/>
        <scheme val="minor"/>
      </rPr>
      <t xml:space="preserve">). 
The preparation of these statistics was undertaken by the WHO Department of Health Statistics and Information Systems in collaboration with WHO technical programs. Documentation and regional-level summary tables are available on the WHO website ( http://www.who.int/healthinfo/global_burden_disease/ ). For other queries, please send an email to healthstat@who.int .
References:
(1) </t>
    </r>
    <r>
      <rPr>
        <i/>
        <sz val="11"/>
        <color indexed="8"/>
        <rFont val="Calibri"/>
        <family val="2"/>
      </rPr>
      <t>WHO methods and data sources for global causes of death 2000-2011</t>
    </r>
    <r>
      <rPr>
        <sz val="11"/>
        <color theme="1"/>
        <rFont val="Calibri"/>
        <family val="2"/>
        <scheme val="minor"/>
      </rPr>
      <t xml:space="preserve">. Global Health Estimates Technical Paper WHO/HIS/HSI/GHE/2013.3. Available at http://www.who.int/healthinfo/statistics/GlobalCOD_method.pdf
(2) United Nations, Department of Economic and Social Affairs, Population Division. </t>
    </r>
    <r>
      <rPr>
        <i/>
        <sz val="11"/>
        <color indexed="8"/>
        <rFont val="Calibri"/>
        <family val="2"/>
      </rPr>
      <t>World Population Prospects - the 2010 revision</t>
    </r>
    <r>
      <rPr>
        <sz val="11"/>
        <color theme="1"/>
        <rFont val="Calibri"/>
        <family val="2"/>
        <scheme val="minor"/>
      </rPr>
      <t xml:space="preserve">. New York, United Nations, 2011. 
</t>
    </r>
  </si>
  <si>
    <r>
      <rPr>
        <b/>
        <sz val="12"/>
        <color indexed="8"/>
        <rFont val="Calibri"/>
        <family val="2"/>
      </rPr>
      <t>Important Notes for the Tables</t>
    </r>
    <r>
      <rPr>
        <b/>
        <sz val="11"/>
        <color indexed="8"/>
        <rFont val="Calibri"/>
        <family val="2"/>
      </rPr>
      <t xml:space="preserve">
a. </t>
    </r>
    <r>
      <rPr>
        <sz val="11"/>
        <color theme="1"/>
        <rFont val="Calibri"/>
        <family val="2"/>
        <scheme val="minor"/>
      </rPr>
      <t>WHO Member States are classified according to the World Bank income category for the year 2011 (World Bank list of economies, July 2012) and WHO region. For a list of the countries included in each category, refer to the list below. 
b. Equatorial Guinea is classified by the World Bank  as high income. It is kept here with upper middle income to avoid a regional grouping containing only one country and because its mortality profile is not dissimilar to neighbouring countries.
c. Cook Islands, Nauru and Niue are classified into income groups using gross domestic product.</t>
    </r>
  </si>
  <si>
    <t>Communicable Diseases</t>
  </si>
  <si>
    <t>Neuropsychiatric conditions</t>
  </si>
  <si>
    <t>Circulatory diseases</t>
  </si>
  <si>
    <t>Female</t>
  </si>
  <si>
    <t>Male</t>
  </si>
  <si>
    <t>Work-related diseases in High-income countries (HIGH) 2011</t>
  </si>
  <si>
    <t>Work-related diseases in African Region (AFRO) 2011</t>
  </si>
  <si>
    <t>AF</t>
  </si>
  <si>
    <t>Work-related diseases inthe  Americas (AMRO) 2011</t>
  </si>
  <si>
    <t>Work-related diseases in South-East Asia Region (SEARO) 2011</t>
  </si>
  <si>
    <t>Work-related diseases in European Region (EURO) 2011</t>
  </si>
  <si>
    <t>Work-related diseases in Eastern Medirerranean Region (EMRO) 2011</t>
  </si>
  <si>
    <t>Work-related diseases in Western Pacific Region (WPRO) 2011</t>
  </si>
  <si>
    <t>Total</t>
  </si>
  <si>
    <t>Work-related diseases in Global level 2011</t>
  </si>
  <si>
    <t>MALE</t>
  </si>
  <si>
    <t>FEMALE</t>
  </si>
  <si>
    <t>TOTAL</t>
  </si>
  <si>
    <t>Occupational injuries</t>
  </si>
  <si>
    <t>AFRO</t>
  </si>
  <si>
    <t>AMRO</t>
  </si>
  <si>
    <t>SEARO</t>
  </si>
  <si>
    <t>EURO</t>
  </si>
  <si>
    <t>EMRO</t>
  </si>
  <si>
    <t>WPRO</t>
  </si>
  <si>
    <t>HIGH</t>
  </si>
  <si>
    <t>TOTAL World</t>
  </si>
  <si>
    <t>TOTAL including Injuries</t>
  </si>
  <si>
    <t>Occupational injuries (old data: 341,373)</t>
  </si>
</sst>
</file>

<file path=xl/styles.xml><?xml version="1.0" encoding="utf-8"?>
<styleSheet xmlns="http://schemas.openxmlformats.org/spreadsheetml/2006/main">
  <numFmts count="3">
    <numFmt numFmtId="164" formatCode="&quot;$&quot;#,##0;\-&quot;$&quot;#,##0"/>
    <numFmt numFmtId="165" formatCode="0_)"/>
    <numFmt numFmtId="166" formatCode="#,##0.0"/>
  </numFmts>
  <fonts count="22">
    <font>
      <sz val="11"/>
      <color theme="1"/>
      <name val="Calibri"/>
      <family val="2"/>
      <scheme val="minor"/>
    </font>
    <font>
      <b/>
      <sz val="9"/>
      <name val="Arial"/>
      <family val="2"/>
    </font>
    <font>
      <b/>
      <sz val="11"/>
      <color indexed="8"/>
      <name val="Calibri"/>
      <family val="2"/>
    </font>
    <font>
      <sz val="10"/>
      <name val="Arial"/>
      <family val="2"/>
    </font>
    <font>
      <sz val="10"/>
      <name val="Arial"/>
      <family val="2"/>
    </font>
    <font>
      <b/>
      <sz val="12"/>
      <name val="Helvetica"/>
    </font>
    <font>
      <sz val="10"/>
      <name val="Geneva"/>
    </font>
    <font>
      <sz val="9"/>
      <name val="Helvetica"/>
    </font>
    <font>
      <b/>
      <i/>
      <sz val="9"/>
      <name val="Helvetica"/>
    </font>
    <font>
      <b/>
      <sz val="12"/>
      <color indexed="8"/>
      <name val="Calibri"/>
      <family val="2"/>
    </font>
    <font>
      <b/>
      <sz val="16"/>
      <color indexed="8"/>
      <name val="Calibri"/>
      <family val="2"/>
    </font>
    <font>
      <b/>
      <sz val="14"/>
      <color indexed="8"/>
      <name val="Calibri"/>
      <family val="2"/>
    </font>
    <font>
      <i/>
      <sz val="11"/>
      <color indexed="8"/>
      <name val="Calibri"/>
      <family val="2"/>
    </font>
    <font>
      <u/>
      <sz val="11"/>
      <color theme="10"/>
      <name val="Calibri"/>
      <family val="2"/>
      <scheme val="minor"/>
    </font>
    <font>
      <sz val="9"/>
      <color theme="1"/>
      <name val="Arial"/>
      <family val="2"/>
    </font>
    <font>
      <b/>
      <sz val="9"/>
      <color theme="1"/>
      <name val="Arial"/>
      <family val="2"/>
    </font>
    <font>
      <i/>
      <sz val="9"/>
      <color theme="1"/>
      <name val="Arial"/>
      <family val="2"/>
    </font>
    <font>
      <b/>
      <sz val="12"/>
      <color theme="1"/>
      <name val="Calibri"/>
      <family val="2"/>
      <scheme val="minor"/>
    </font>
    <font>
      <b/>
      <sz val="11"/>
      <color theme="1"/>
      <name val="Calibri"/>
      <family val="2"/>
      <scheme val="minor"/>
    </font>
    <font>
      <b/>
      <i/>
      <sz val="11"/>
      <color theme="1"/>
      <name val="Calibri"/>
      <family val="2"/>
      <scheme val="minor"/>
    </font>
    <font>
      <b/>
      <sz val="9"/>
      <color indexed="8"/>
      <name val="Arial"/>
      <family val="2"/>
    </font>
    <font>
      <sz val="12"/>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3" tint="0.59999389629810485"/>
        <bgColor indexed="64"/>
      </patternFill>
    </fill>
  </fills>
  <borders count="15">
    <border>
      <left/>
      <right/>
      <top/>
      <bottom/>
      <diagonal/>
    </border>
    <border>
      <left/>
      <right/>
      <top style="thin">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3" fontId="4" fillId="0" borderId="0" applyFont="0" applyFill="0" applyBorder="0" applyAlignment="0" applyProtection="0"/>
    <xf numFmtId="16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65" fontId="5" fillId="0" borderId="1" applyNumberFormat="0" applyFill="0" applyBorder="0" applyProtection="0">
      <alignment horizontal="left"/>
    </xf>
    <xf numFmtId="0" fontId="13" fillId="0" borderId="0" applyNumberFormat="0" applyFill="0" applyBorder="0" applyAlignment="0" applyProtection="0"/>
    <xf numFmtId="0" fontId="6" fillId="0" borderId="0"/>
    <xf numFmtId="0" fontId="3" fillId="0" borderId="0"/>
    <xf numFmtId="165" fontId="7" fillId="0" borderId="1" applyNumberFormat="0" applyFill="0" applyBorder="0" applyProtection="0">
      <alignment horizontal="left"/>
    </xf>
    <xf numFmtId="165" fontId="7" fillId="0" borderId="1" applyNumberFormat="0" applyFill="0" applyBorder="0" applyProtection="0">
      <alignment horizontal="right"/>
    </xf>
    <xf numFmtId="165" fontId="8" fillId="0" borderId="0" applyNumberFormat="0" applyFill="0" applyBorder="0" applyAlignment="0" applyProtection="0">
      <alignment horizontal="left"/>
    </xf>
  </cellStyleXfs>
  <cellXfs count="51">
    <xf numFmtId="0" fontId="0" fillId="0" borderId="0" xfId="0"/>
    <xf numFmtId="0" fontId="17" fillId="3" borderId="6" xfId="0" applyFont="1" applyFill="1" applyBorder="1"/>
    <xf numFmtId="0" fontId="0" fillId="3" borderId="8" xfId="0" applyFill="1" applyBorder="1"/>
    <xf numFmtId="0" fontId="0" fillId="3" borderId="10" xfId="0" applyFill="1" applyBorder="1"/>
    <xf numFmtId="0" fontId="0" fillId="3" borderId="11" xfId="0" applyFill="1" applyBorder="1"/>
    <xf numFmtId="0" fontId="18" fillId="3" borderId="3" xfId="0" applyFont="1" applyFill="1" applyBorder="1"/>
    <xf numFmtId="0" fontId="18" fillId="3" borderId="4" xfId="0" applyFont="1" applyFill="1" applyBorder="1"/>
    <xf numFmtId="0" fontId="19" fillId="3" borderId="2" xfId="0" applyFont="1" applyFill="1" applyBorder="1"/>
    <xf numFmtId="0" fontId="19" fillId="3" borderId="9" xfId="0" applyFont="1" applyFill="1" applyBorder="1"/>
    <xf numFmtId="3" fontId="1" fillId="0" borderId="0" xfId="0" applyNumberFormat="1" applyFont="1" applyFill="1" applyBorder="1" applyAlignment="1">
      <alignment vertical="top"/>
    </xf>
    <xf numFmtId="3" fontId="20" fillId="0" borderId="0" xfId="0" applyNumberFormat="1" applyFont="1" applyFill="1" applyBorder="1"/>
    <xf numFmtId="3" fontId="1" fillId="0" borderId="0" xfId="0" applyNumberFormat="1" applyFont="1" applyFill="1" applyBorder="1" applyAlignment="1">
      <alignment horizontal="left" vertical="top"/>
    </xf>
    <xf numFmtId="3" fontId="21" fillId="0" borderId="0" xfId="0" applyNumberFormat="1" applyFont="1" applyBorder="1"/>
    <xf numFmtId="4" fontId="14" fillId="0" borderId="0" xfId="0" applyNumberFormat="1" applyFont="1" applyBorder="1" applyAlignment="1">
      <alignment horizontal="center"/>
    </xf>
    <xf numFmtId="166" fontId="14" fillId="0" borderId="0" xfId="0" applyNumberFormat="1" applyFont="1" applyBorder="1" applyAlignment="1">
      <alignment horizontal="center"/>
    </xf>
    <xf numFmtId="166" fontId="14" fillId="0" borderId="0" xfId="0" applyNumberFormat="1" applyFont="1" applyFill="1" applyBorder="1"/>
    <xf numFmtId="166" fontId="15" fillId="0" borderId="0" xfId="0" applyNumberFormat="1" applyFont="1" applyBorder="1" applyAlignment="1">
      <alignment horizontal="center"/>
    </xf>
    <xf numFmtId="3" fontId="21" fillId="0" borderId="0" xfId="0" applyNumberFormat="1" applyFont="1" applyFill="1" applyBorder="1"/>
    <xf numFmtId="3" fontId="21" fillId="0" borderId="0" xfId="0" applyNumberFormat="1" applyFont="1" applyFill="1" applyBorder="1" applyAlignment="1">
      <alignment horizontal="left"/>
    </xf>
    <xf numFmtId="3" fontId="20" fillId="0" borderId="0" xfId="0" applyNumberFormat="1" applyFont="1" applyFill="1" applyBorder="1" applyAlignment="1">
      <alignment horizontal="left"/>
    </xf>
    <xf numFmtId="3" fontId="14" fillId="0" borderId="0" xfId="0" applyNumberFormat="1" applyFont="1" applyBorder="1"/>
    <xf numFmtId="3" fontId="14" fillId="0" borderId="0" xfId="0" applyNumberFormat="1" applyFont="1" applyFill="1" applyBorder="1"/>
    <xf numFmtId="3" fontId="14" fillId="0" borderId="0" xfId="0" applyNumberFormat="1" applyFont="1" applyFill="1" applyBorder="1" applyAlignment="1">
      <alignment horizontal="right"/>
    </xf>
    <xf numFmtId="3" fontId="14" fillId="0" borderId="0" xfId="0" applyNumberFormat="1" applyFont="1"/>
    <xf numFmtId="3" fontId="15" fillId="0" borderId="0" xfId="0" applyNumberFormat="1" applyFont="1" applyBorder="1"/>
    <xf numFmtId="3" fontId="15" fillId="0" borderId="0" xfId="0" applyNumberFormat="1" applyFont="1" applyFill="1" applyBorder="1"/>
    <xf numFmtId="3" fontId="15" fillId="0" borderId="0" xfId="0" applyNumberFormat="1" applyFont="1" applyFill="1" applyBorder="1" applyAlignment="1">
      <alignment horizontal="right"/>
    </xf>
    <xf numFmtId="3" fontId="15" fillId="0" borderId="0" xfId="0" applyNumberFormat="1" applyFont="1" applyBorder="1" applyAlignment="1">
      <alignment horizontal="center"/>
    </xf>
    <xf numFmtId="3" fontId="15" fillId="0" borderId="0" xfId="0" applyNumberFormat="1" applyFont="1" applyFill="1" applyBorder="1" applyAlignment="1">
      <alignment horizontal="center"/>
    </xf>
    <xf numFmtId="3" fontId="14" fillId="0" borderId="0" xfId="0" applyNumberFormat="1" applyFont="1" applyFill="1" applyBorder="1" applyAlignment="1"/>
    <xf numFmtId="3" fontId="15" fillId="0" borderId="0" xfId="0" applyNumberFormat="1" applyFont="1"/>
    <xf numFmtId="3" fontId="21" fillId="0" borderId="0" xfId="0" applyNumberFormat="1" applyFont="1"/>
    <xf numFmtId="3" fontId="15" fillId="0" borderId="0" xfId="0" applyNumberFormat="1" applyFont="1" applyAlignment="1">
      <alignment horizontal="center"/>
    </xf>
    <xf numFmtId="3" fontId="14" fillId="0" borderId="0" xfId="0" applyNumberFormat="1" applyFont="1" applyFill="1" applyBorder="1" applyAlignment="1">
      <alignment horizontal="left"/>
    </xf>
    <xf numFmtId="3" fontId="16" fillId="0" borderId="0" xfId="0" applyNumberFormat="1" applyFont="1" applyFill="1" applyBorder="1" applyAlignment="1">
      <alignment horizontal="right"/>
    </xf>
    <xf numFmtId="4" fontId="14" fillId="0" borderId="0" xfId="0" applyNumberFormat="1" applyFont="1" applyFill="1" applyBorder="1"/>
    <xf numFmtId="4" fontId="15" fillId="0" borderId="0" xfId="0" applyNumberFormat="1" applyFont="1" applyBorder="1" applyAlignment="1">
      <alignment horizontal="center"/>
    </xf>
    <xf numFmtId="3" fontId="15" fillId="0" borderId="0" xfId="0" applyNumberFormat="1" applyFont="1" applyFill="1" applyBorder="1" applyAlignment="1"/>
    <xf numFmtId="3" fontId="15" fillId="0" borderId="0" xfId="0" applyNumberFormat="1" applyFont="1" applyAlignment="1">
      <alignment horizontal="center"/>
    </xf>
    <xf numFmtId="0" fontId="18" fillId="2" borderId="12" xfId="0" applyFont="1" applyFill="1" applyBorder="1" applyAlignment="1">
      <alignment horizontal="left" vertical="top" wrapText="1"/>
    </xf>
    <xf numFmtId="0" fontId="18" fillId="2" borderId="13"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4" borderId="12" xfId="0" applyFont="1" applyFill="1" applyBorder="1" applyAlignment="1">
      <alignment horizontal="left" vertical="top" wrapText="1"/>
    </xf>
    <xf numFmtId="0" fontId="18" fillId="4" borderId="13" xfId="0" applyFont="1" applyFill="1" applyBorder="1" applyAlignment="1">
      <alignment horizontal="left" vertical="top" wrapText="1"/>
    </xf>
    <xf numFmtId="0" fontId="18" fillId="4" borderId="14" xfId="0" applyFont="1" applyFill="1" applyBorder="1" applyAlignment="1">
      <alignment horizontal="left" vertical="top" wrapText="1"/>
    </xf>
    <xf numFmtId="0" fontId="0" fillId="5" borderId="6" xfId="0" applyFill="1" applyBorder="1" applyAlignment="1">
      <alignment horizontal="center" vertical="top" wrapText="1"/>
    </xf>
    <xf numFmtId="0" fontId="0" fillId="5" borderId="7" xfId="0" applyFill="1" applyBorder="1" applyAlignment="1">
      <alignment horizontal="center" vertical="top" wrapText="1"/>
    </xf>
    <xf numFmtId="0" fontId="0" fillId="5" borderId="8" xfId="0" applyFill="1" applyBorder="1" applyAlignment="1">
      <alignment horizontal="center" vertical="top" wrapText="1"/>
    </xf>
    <xf numFmtId="0" fontId="13" fillId="5" borderId="4" xfId="6" applyFill="1" applyBorder="1" applyAlignment="1">
      <alignment horizontal="center" vertical="top" wrapText="1"/>
    </xf>
    <xf numFmtId="0" fontId="0" fillId="5" borderId="5" xfId="0" applyFill="1" applyBorder="1" applyAlignment="1">
      <alignment horizontal="center" vertical="top" wrapText="1"/>
    </xf>
    <xf numFmtId="0" fontId="0" fillId="5" borderId="11" xfId="0" applyFill="1" applyBorder="1" applyAlignment="1">
      <alignment horizontal="center" vertical="top" wrapText="1"/>
    </xf>
  </cellXfs>
  <cellStyles count="12">
    <cellStyle name="Comma0" xfId="1"/>
    <cellStyle name="Currency0" xfId="2"/>
    <cellStyle name="Date" xfId="3"/>
    <cellStyle name="Fixed" xfId="4"/>
    <cellStyle name="Heading" xfId="5"/>
    <cellStyle name="Hyperlink" xfId="6" builtinId="8"/>
    <cellStyle name="Microsoft Excel found an error in the formula you entered. Do you want to accept the correction proposed below?_x000a__x000a_|_x000a__x000a_• To accept the correction, click Yes._x000a_• To close this message and correct the formula yourself, click No." xfId="7"/>
    <cellStyle name="Normal" xfId="0" builtinId="0"/>
    <cellStyle name="Normal 2" xfId="8"/>
    <cellStyle name="Stub" xfId="9"/>
    <cellStyle name="Top" xfId="10"/>
    <cellStyle name="Totals"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percentStacked"/>
        <c:ser>
          <c:idx val="0"/>
          <c:order val="0"/>
          <c:tx>
            <c:strRef>
              <c:f>'World 2011'!$A$16</c:f>
              <c:strCache>
                <c:ptCount val="1"/>
                <c:pt idx="0">
                  <c:v>Communicable Diseases</c:v>
                </c:pt>
              </c:strCache>
            </c:strRef>
          </c:tx>
          <c:cat>
            <c:strRef>
              <c:f>'World 2011'!$B$15:$H$15</c:f>
              <c:strCache>
                <c:ptCount val="7"/>
                <c:pt idx="0">
                  <c:v>HIGH</c:v>
                </c:pt>
                <c:pt idx="1">
                  <c:v>AFRO</c:v>
                </c:pt>
                <c:pt idx="2">
                  <c:v>AMRO</c:v>
                </c:pt>
                <c:pt idx="3">
                  <c:v>EMRO</c:v>
                </c:pt>
                <c:pt idx="4">
                  <c:v>EURO</c:v>
                </c:pt>
                <c:pt idx="5">
                  <c:v>SEARO</c:v>
                </c:pt>
                <c:pt idx="6">
                  <c:v>WPRO</c:v>
                </c:pt>
              </c:strCache>
            </c:strRef>
          </c:cat>
          <c:val>
            <c:numRef>
              <c:f>'World 2011'!$B$16:$H$16</c:f>
              <c:numCache>
                <c:formatCode>#,##0</c:formatCode>
                <c:ptCount val="7"/>
                <c:pt idx="0">
                  <c:v>11031.20321647825</c:v>
                </c:pt>
                <c:pt idx="1">
                  <c:v>85740.173990073468</c:v>
                </c:pt>
                <c:pt idx="2">
                  <c:v>6971.6261000831</c:v>
                </c:pt>
                <c:pt idx="3">
                  <c:v>19963.77832495555</c:v>
                </c:pt>
                <c:pt idx="4">
                  <c:v>4542.1755604897498</c:v>
                </c:pt>
                <c:pt idx="5">
                  <c:v>85743.175150270195</c:v>
                </c:pt>
                <c:pt idx="6">
                  <c:v>16525.285128881202</c:v>
                </c:pt>
              </c:numCache>
            </c:numRef>
          </c:val>
        </c:ser>
        <c:ser>
          <c:idx val="1"/>
          <c:order val="1"/>
          <c:tx>
            <c:strRef>
              <c:f>'World 2011'!$A$17</c:f>
              <c:strCache>
                <c:ptCount val="1"/>
                <c:pt idx="0">
                  <c:v>Malignant neoplasms</c:v>
                </c:pt>
              </c:strCache>
            </c:strRef>
          </c:tx>
          <c:cat>
            <c:strRef>
              <c:f>'World 2011'!$B$15:$H$15</c:f>
              <c:strCache>
                <c:ptCount val="7"/>
                <c:pt idx="0">
                  <c:v>HIGH</c:v>
                </c:pt>
                <c:pt idx="1">
                  <c:v>AFRO</c:v>
                </c:pt>
                <c:pt idx="2">
                  <c:v>AMRO</c:v>
                </c:pt>
                <c:pt idx="3">
                  <c:v>EMRO</c:v>
                </c:pt>
                <c:pt idx="4">
                  <c:v>EURO</c:v>
                </c:pt>
                <c:pt idx="5">
                  <c:v>SEARO</c:v>
                </c:pt>
                <c:pt idx="6">
                  <c:v>WPRO</c:v>
                </c:pt>
              </c:strCache>
            </c:strRef>
          </c:cat>
          <c:val>
            <c:numRef>
              <c:f>'World 2011'!$B$17:$H$17</c:f>
              <c:numCache>
                <c:formatCode>#,##0</c:formatCode>
                <c:ptCount val="7"/>
                <c:pt idx="0">
                  <c:v>211890.26135064935</c:v>
                </c:pt>
                <c:pt idx="1">
                  <c:v>30078.117540073999</c:v>
                </c:pt>
                <c:pt idx="2">
                  <c:v>43931.381664710665</c:v>
                </c:pt>
                <c:pt idx="3">
                  <c:v>24734.26599915867</c:v>
                </c:pt>
                <c:pt idx="4">
                  <c:v>56526.758331603342</c:v>
                </c:pt>
                <c:pt idx="5">
                  <c:v>94833.576100564009</c:v>
                </c:pt>
                <c:pt idx="6">
                  <c:v>204215.17757545135</c:v>
                </c:pt>
              </c:numCache>
            </c:numRef>
          </c:val>
        </c:ser>
        <c:ser>
          <c:idx val="2"/>
          <c:order val="2"/>
          <c:tx>
            <c:strRef>
              <c:f>'World 2011'!$A$18</c:f>
              <c:strCache>
                <c:ptCount val="1"/>
                <c:pt idx="0">
                  <c:v>Neuropsychiatric conditions</c:v>
                </c:pt>
              </c:strCache>
            </c:strRef>
          </c:tx>
          <c:cat>
            <c:strRef>
              <c:f>'World 2011'!$B$15:$H$15</c:f>
              <c:strCache>
                <c:ptCount val="7"/>
                <c:pt idx="0">
                  <c:v>HIGH</c:v>
                </c:pt>
                <c:pt idx="1">
                  <c:v>AFRO</c:v>
                </c:pt>
                <c:pt idx="2">
                  <c:v>AMRO</c:v>
                </c:pt>
                <c:pt idx="3">
                  <c:v>EMRO</c:v>
                </c:pt>
                <c:pt idx="4">
                  <c:v>EURO</c:v>
                </c:pt>
                <c:pt idx="5">
                  <c:v>SEARO</c:v>
                </c:pt>
                <c:pt idx="6">
                  <c:v>WPRO</c:v>
                </c:pt>
              </c:strCache>
            </c:strRef>
          </c:cat>
          <c:val>
            <c:numRef>
              <c:f>'World 2011'!$B$18:$H$18</c:f>
              <c:numCache>
                <c:formatCode>#,##0</c:formatCode>
                <c:ptCount val="7"/>
                <c:pt idx="0">
                  <c:v>22564.581284589669</c:v>
                </c:pt>
                <c:pt idx="1">
                  <c:v>3532.9666769313335</c:v>
                </c:pt>
                <c:pt idx="2">
                  <c:v>2945.1803599193336</c:v>
                </c:pt>
                <c:pt idx="3">
                  <c:v>2496.1114013376668</c:v>
                </c:pt>
                <c:pt idx="4">
                  <c:v>1009.279794219</c:v>
                </c:pt>
                <c:pt idx="5">
                  <c:v>6504.8669641476663</c:v>
                </c:pt>
                <c:pt idx="6">
                  <c:v>3932.6864739800003</c:v>
                </c:pt>
              </c:numCache>
            </c:numRef>
          </c:val>
        </c:ser>
        <c:ser>
          <c:idx val="3"/>
          <c:order val="3"/>
          <c:tx>
            <c:strRef>
              <c:f>'World 2011'!$A$19</c:f>
              <c:strCache>
                <c:ptCount val="1"/>
                <c:pt idx="0">
                  <c:v>Circulatory diseases</c:v>
                </c:pt>
              </c:strCache>
            </c:strRef>
          </c:tx>
          <c:cat>
            <c:strRef>
              <c:f>'World 2011'!$B$15:$H$15</c:f>
              <c:strCache>
                <c:ptCount val="7"/>
                <c:pt idx="0">
                  <c:v>HIGH</c:v>
                </c:pt>
                <c:pt idx="1">
                  <c:v>AFRO</c:v>
                </c:pt>
                <c:pt idx="2">
                  <c:v>AMRO</c:v>
                </c:pt>
                <c:pt idx="3">
                  <c:v>EMRO</c:v>
                </c:pt>
                <c:pt idx="4">
                  <c:v>EURO</c:v>
                </c:pt>
                <c:pt idx="5">
                  <c:v>SEARO</c:v>
                </c:pt>
                <c:pt idx="6">
                  <c:v>WPRO</c:v>
                </c:pt>
              </c:strCache>
            </c:strRef>
          </c:cat>
          <c:val>
            <c:numRef>
              <c:f>'World 2011'!$B$19:$H$19</c:f>
              <c:numCache>
                <c:formatCode>#,##0</c:formatCode>
                <c:ptCount val="7"/>
                <c:pt idx="0">
                  <c:v>110398.905040916</c:v>
                </c:pt>
                <c:pt idx="1">
                  <c:v>54188.139714315999</c:v>
                </c:pt>
                <c:pt idx="2">
                  <c:v>46231.54111916</c:v>
                </c:pt>
                <c:pt idx="3">
                  <c:v>46563.13444389333</c:v>
                </c:pt>
                <c:pt idx="4">
                  <c:v>139180.60886311764</c:v>
                </c:pt>
                <c:pt idx="5">
                  <c:v>223871.68408230771</c:v>
                </c:pt>
                <c:pt idx="6">
                  <c:v>207025.49313477968</c:v>
                </c:pt>
              </c:numCache>
            </c:numRef>
          </c:val>
        </c:ser>
        <c:ser>
          <c:idx val="4"/>
          <c:order val="4"/>
          <c:tx>
            <c:strRef>
              <c:f>'World 2011'!$A$20</c:f>
              <c:strCache>
                <c:ptCount val="1"/>
                <c:pt idx="0">
                  <c:v>Respiratory diseases</c:v>
                </c:pt>
              </c:strCache>
            </c:strRef>
          </c:tx>
          <c:cat>
            <c:strRef>
              <c:f>'World 2011'!$B$15:$H$15</c:f>
              <c:strCache>
                <c:ptCount val="7"/>
                <c:pt idx="0">
                  <c:v>HIGH</c:v>
                </c:pt>
                <c:pt idx="1">
                  <c:v>AFRO</c:v>
                </c:pt>
                <c:pt idx="2">
                  <c:v>AMRO</c:v>
                </c:pt>
                <c:pt idx="3">
                  <c:v>EMRO</c:v>
                </c:pt>
                <c:pt idx="4">
                  <c:v>EURO</c:v>
                </c:pt>
                <c:pt idx="5">
                  <c:v>SEARO</c:v>
                </c:pt>
                <c:pt idx="6">
                  <c:v>WPRO</c:v>
                </c:pt>
              </c:strCache>
            </c:strRef>
          </c:cat>
          <c:val>
            <c:numRef>
              <c:f>'World 2011'!$B$20:$H$20</c:f>
              <c:numCache>
                <c:formatCode>#,##0</c:formatCode>
                <c:ptCount val="7"/>
                <c:pt idx="0">
                  <c:v>24964.254389551999</c:v>
                </c:pt>
                <c:pt idx="1">
                  <c:v>7128.3260280399991</c:v>
                </c:pt>
                <c:pt idx="2">
                  <c:v>7649.1705819700001</c:v>
                </c:pt>
                <c:pt idx="3">
                  <c:v>9444.4778627359992</c:v>
                </c:pt>
                <c:pt idx="4">
                  <c:v>5363.7340117899994</c:v>
                </c:pt>
                <c:pt idx="5">
                  <c:v>68418.624990540004</c:v>
                </c:pt>
                <c:pt idx="6">
                  <c:v>46688.168195525999</c:v>
                </c:pt>
              </c:numCache>
            </c:numRef>
          </c:val>
        </c:ser>
        <c:ser>
          <c:idx val="5"/>
          <c:order val="5"/>
          <c:tx>
            <c:strRef>
              <c:f>'World 2011'!$A$21</c:f>
              <c:strCache>
                <c:ptCount val="1"/>
                <c:pt idx="0">
                  <c:v>Digestive diseases</c:v>
                </c:pt>
              </c:strCache>
            </c:strRef>
          </c:tx>
          <c:cat>
            <c:strRef>
              <c:f>'World 2011'!$B$15:$H$15</c:f>
              <c:strCache>
                <c:ptCount val="7"/>
                <c:pt idx="0">
                  <c:v>HIGH</c:v>
                </c:pt>
                <c:pt idx="1">
                  <c:v>AFRO</c:v>
                </c:pt>
                <c:pt idx="2">
                  <c:v>AMRO</c:v>
                </c:pt>
                <c:pt idx="3">
                  <c:v>EMRO</c:v>
                </c:pt>
                <c:pt idx="4">
                  <c:v>EURO</c:v>
                </c:pt>
                <c:pt idx="5">
                  <c:v>SEARO</c:v>
                </c:pt>
                <c:pt idx="6">
                  <c:v>WPRO</c:v>
                </c:pt>
              </c:strCache>
            </c:strRef>
          </c:cat>
          <c:val>
            <c:numRef>
              <c:f>'World 2011'!$B$21:$H$21</c:f>
              <c:numCache>
                <c:formatCode>#,##0</c:formatCode>
                <c:ptCount val="7"/>
                <c:pt idx="0">
                  <c:v>3112.7014954759998</c:v>
                </c:pt>
                <c:pt idx="1">
                  <c:v>4239.2697847976669</c:v>
                </c:pt>
                <c:pt idx="2">
                  <c:v>2354.2057601670003</c:v>
                </c:pt>
                <c:pt idx="3">
                  <c:v>1409.476036502333</c:v>
                </c:pt>
                <c:pt idx="4">
                  <c:v>2860.454845448</c:v>
                </c:pt>
                <c:pt idx="5">
                  <c:v>8205.6954481566663</c:v>
                </c:pt>
                <c:pt idx="6">
                  <c:v>2475.7501881033331</c:v>
                </c:pt>
              </c:numCache>
            </c:numRef>
          </c:val>
        </c:ser>
        <c:ser>
          <c:idx val="6"/>
          <c:order val="6"/>
          <c:tx>
            <c:strRef>
              <c:f>'World 2011'!$A$22</c:f>
              <c:strCache>
                <c:ptCount val="1"/>
                <c:pt idx="0">
                  <c:v>Genitourinary diseases</c:v>
                </c:pt>
              </c:strCache>
            </c:strRef>
          </c:tx>
          <c:cat>
            <c:strRef>
              <c:f>'World 2011'!$B$15:$H$15</c:f>
              <c:strCache>
                <c:ptCount val="7"/>
                <c:pt idx="0">
                  <c:v>HIGH</c:v>
                </c:pt>
                <c:pt idx="1">
                  <c:v>AFRO</c:v>
                </c:pt>
                <c:pt idx="2">
                  <c:v>AMRO</c:v>
                </c:pt>
                <c:pt idx="3">
                  <c:v>EMRO</c:v>
                </c:pt>
                <c:pt idx="4">
                  <c:v>EURO</c:v>
                </c:pt>
                <c:pt idx="5">
                  <c:v>SEARO</c:v>
                </c:pt>
                <c:pt idx="6">
                  <c:v>WPRO</c:v>
                </c:pt>
              </c:strCache>
            </c:strRef>
          </c:cat>
          <c:val>
            <c:numRef>
              <c:f>'World 2011'!$B$22:$H$22</c:f>
              <c:numCache>
                <c:formatCode>#,##0</c:formatCode>
                <c:ptCount val="7"/>
                <c:pt idx="0">
                  <c:v>3520.451046861333</c:v>
                </c:pt>
                <c:pt idx="1">
                  <c:v>1641.9829162026667</c:v>
                </c:pt>
                <c:pt idx="2">
                  <c:v>1665.9398623513332</c:v>
                </c:pt>
                <c:pt idx="3">
                  <c:v>1081.0909241486668</c:v>
                </c:pt>
                <c:pt idx="4">
                  <c:v>733.24743722733331</c:v>
                </c:pt>
                <c:pt idx="5">
                  <c:v>6896.0542015313322</c:v>
                </c:pt>
                <c:pt idx="6">
                  <c:v>2236.9437057986665</c:v>
                </c:pt>
              </c:numCache>
            </c:numRef>
          </c:val>
        </c:ser>
        <c:dLbls/>
        <c:overlap val="100"/>
        <c:axId val="119318016"/>
        <c:axId val="119319552"/>
      </c:barChart>
      <c:catAx>
        <c:axId val="119318016"/>
        <c:scaling>
          <c:orientation val="minMax"/>
        </c:scaling>
        <c:axPos val="b"/>
        <c:tickLblPos val="nextTo"/>
        <c:crossAx val="119319552"/>
        <c:crosses val="autoZero"/>
        <c:auto val="1"/>
        <c:lblAlgn val="ctr"/>
        <c:lblOffset val="100"/>
      </c:catAx>
      <c:valAx>
        <c:axId val="119319552"/>
        <c:scaling>
          <c:orientation val="minMax"/>
        </c:scaling>
        <c:axPos val="l"/>
        <c:majorGridlines/>
        <c:numFmt formatCode="0%" sourceLinked="1"/>
        <c:tickLblPos val="nextTo"/>
        <c:crossAx val="119318016"/>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13"/>
  <c:chart>
    <c:title>
      <c:tx>
        <c:rich>
          <a:bodyPr/>
          <a:lstStyle/>
          <a:p>
            <a:pPr>
              <a:defRPr/>
            </a:pPr>
            <a:r>
              <a:rPr lang="en-GB"/>
              <a:t>Total</a:t>
            </a:r>
            <a:r>
              <a:rPr lang="en-GB" baseline="0"/>
              <a:t> World: 2.3 million work-related deaths</a:t>
            </a:r>
            <a:endParaRPr lang="en-GB"/>
          </a:p>
        </c:rich>
      </c:tx>
      <c:layout/>
    </c:title>
    <c:plotArea>
      <c:layout/>
      <c:pieChart>
        <c:varyColors val="1"/>
        <c:ser>
          <c:idx val="0"/>
          <c:order val="0"/>
          <c:dLbls>
            <c:dLbl>
              <c:idx val="4"/>
              <c:layout>
                <c:manualLayout>
                  <c:x val="0.19517279090113732"/>
                  <c:y val="7.6134755984306399E-2"/>
                </c:manualLayout>
              </c:layout>
              <c:showCatName val="1"/>
              <c:showPercent val="1"/>
            </c:dLbl>
            <c:dLbl>
              <c:idx val="5"/>
              <c:layout>
                <c:manualLayout>
                  <c:x val="-6.4315398075240606E-3"/>
                  <c:y val="5.0675275956818124E-2"/>
                </c:manualLayout>
              </c:layout>
              <c:showCatName val="1"/>
              <c:showPercent val="1"/>
            </c:dLbl>
            <c:dLbl>
              <c:idx val="6"/>
              <c:layout>
                <c:manualLayout>
                  <c:x val="1.3719462951746432E-2"/>
                  <c:y val="-3.3538511231170944E-2"/>
                </c:manualLayout>
              </c:layout>
              <c:showCatName val="1"/>
              <c:showPercent val="1"/>
            </c:dLbl>
            <c:dLbl>
              <c:idx val="7"/>
              <c:layout>
                <c:manualLayout>
                  <c:x val="0.12963178881485968"/>
                  <c:y val="0.15702708044197156"/>
                </c:manualLayout>
              </c:layout>
              <c:tx>
                <c:rich>
                  <a:bodyPr/>
                  <a:lstStyle/>
                  <a:p>
                    <a:r>
                      <a:rPr lang="en-US"/>
                      <a:t>Occupational injuries 352,769;  15%</a:t>
                    </a:r>
                  </a:p>
                </c:rich>
              </c:tx>
              <c:showCatName val="1"/>
              <c:showPercent val="1"/>
            </c:dLbl>
            <c:showCatName val="1"/>
            <c:showPercent val="1"/>
            <c:showLeaderLines val="1"/>
          </c:dLbls>
          <c:cat>
            <c:strRef>
              <c:f>'World 2011'!$A$28:$A$35</c:f>
              <c:strCache>
                <c:ptCount val="8"/>
                <c:pt idx="0">
                  <c:v>Communicable Diseases</c:v>
                </c:pt>
                <c:pt idx="1">
                  <c:v>Malignant neoplasms</c:v>
                </c:pt>
                <c:pt idx="2">
                  <c:v>Neuropsychiatric conditions</c:v>
                </c:pt>
                <c:pt idx="3">
                  <c:v>Circulatory diseases</c:v>
                </c:pt>
                <c:pt idx="4">
                  <c:v>Respiratory diseases</c:v>
                </c:pt>
                <c:pt idx="5">
                  <c:v>Digestive diseases</c:v>
                </c:pt>
                <c:pt idx="6">
                  <c:v>Genitourinary diseases</c:v>
                </c:pt>
                <c:pt idx="7">
                  <c:v>Occupational injuries (old data: 341,373)</c:v>
                </c:pt>
              </c:strCache>
            </c:strRef>
          </c:cat>
          <c:val>
            <c:numRef>
              <c:f>'World 2011'!$B$28:$B$35</c:f>
              <c:numCache>
                <c:formatCode>#,##0</c:formatCode>
                <c:ptCount val="8"/>
                <c:pt idx="0">
                  <c:v>230517.41747123151</c:v>
                </c:pt>
                <c:pt idx="1">
                  <c:v>666209.53856221144</c:v>
                </c:pt>
                <c:pt idx="2">
                  <c:v>42985.672955124675</c:v>
                </c:pt>
                <c:pt idx="3">
                  <c:v>827459.5063984904</c:v>
                </c:pt>
                <c:pt idx="4">
                  <c:v>169656.756060154</c:v>
                </c:pt>
                <c:pt idx="5">
                  <c:v>24657.553558651001</c:v>
                </c:pt>
                <c:pt idx="6">
                  <c:v>17775.710094121332</c:v>
                </c:pt>
                <c:pt idx="7">
                  <c:v>352769</c:v>
                </c:pt>
              </c:numCache>
            </c:numRef>
          </c:val>
        </c:ser>
        <c:dLbls>
          <c:showCatName val="1"/>
          <c:showPercent val="1"/>
        </c:dLbls>
        <c:firstSliceAng val="0"/>
      </c:pieChart>
    </c:plotArea>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style val="13"/>
  <c:chart>
    <c:title>
      <c:tx>
        <c:rich>
          <a:bodyPr/>
          <a:lstStyle/>
          <a:p>
            <a:pPr>
              <a:defRPr/>
            </a:pPr>
            <a:r>
              <a:rPr lang="en-US"/>
              <a:t>Total High income economies: 398,898 deaths </a:t>
            </a:r>
          </a:p>
        </c:rich>
      </c:tx>
      <c:layout/>
    </c:title>
    <c:plotArea>
      <c:layout/>
      <c:pieChart>
        <c:varyColors val="1"/>
        <c:ser>
          <c:idx val="0"/>
          <c:order val="0"/>
          <c:dLbls>
            <c:dLbl>
              <c:idx val="0"/>
              <c:layout>
                <c:manualLayout>
                  <c:x val="0.29418786593983443"/>
                  <c:y val="-7.1528824854340013E-3"/>
                </c:manualLayout>
              </c:layout>
              <c:tx>
                <c:rich>
                  <a:bodyPr/>
                  <a:lstStyle/>
                  <a:p>
                    <a:r>
                      <a:rPr lang="en-US"/>
                      <a:t>Communicable Diseases, 11,031, 3%</a:t>
                    </a:r>
                  </a:p>
                </c:rich>
              </c:tx>
              <c:showVal val="1"/>
              <c:showCatName val="1"/>
              <c:showSerName val="1"/>
              <c:showPercent val="1"/>
            </c:dLbl>
            <c:dLbl>
              <c:idx val="1"/>
              <c:layout>
                <c:manualLayout>
                  <c:x val="-0.23066777710478498"/>
                  <c:y val="-2.7003778782971277E-2"/>
                </c:manualLayout>
              </c:layout>
              <c:tx>
                <c:rich>
                  <a:bodyPr/>
                  <a:lstStyle/>
                  <a:p>
                    <a:r>
                      <a:rPr lang="en-US"/>
                      <a:t>Malignant neoplasms 211,890, 53%</a:t>
                    </a:r>
                  </a:p>
                </c:rich>
              </c:tx>
              <c:showVal val="1"/>
              <c:showCatName val="1"/>
              <c:showSerName val="1"/>
              <c:showPercent val="1"/>
            </c:dLbl>
            <c:dLbl>
              <c:idx val="2"/>
              <c:layout>
                <c:manualLayout>
                  <c:x val="4.6251177737398209E-2"/>
                  <c:y val="-4.7300310865397148E-2"/>
                </c:manualLayout>
              </c:layout>
              <c:tx>
                <c:rich>
                  <a:bodyPr/>
                  <a:lstStyle/>
                  <a:p>
                    <a:r>
                      <a:rPr lang="en-US"/>
                      <a:t> Neuropsychiatric conditions, 22,565, 5%</a:t>
                    </a:r>
                  </a:p>
                </c:rich>
              </c:tx>
              <c:showVal val="1"/>
              <c:showCatName val="1"/>
              <c:showSerName val="1"/>
              <c:showPercent val="1"/>
            </c:dLbl>
            <c:dLbl>
              <c:idx val="3"/>
              <c:layout/>
              <c:tx>
                <c:rich>
                  <a:bodyPr/>
                  <a:lstStyle/>
                  <a:p>
                    <a:r>
                      <a:rPr lang="en-US"/>
                      <a:t>Circulatory diseases, 110,399, 28%</a:t>
                    </a:r>
                  </a:p>
                </c:rich>
              </c:tx>
              <c:showVal val="1"/>
              <c:showCatName val="1"/>
              <c:showSerName val="1"/>
              <c:showPercent val="1"/>
            </c:dLbl>
            <c:dLbl>
              <c:idx val="4"/>
              <c:layout>
                <c:manualLayout>
                  <c:x val="-6.7647721919375459E-2"/>
                  <c:y val="8.3227043428082126E-2"/>
                </c:manualLayout>
              </c:layout>
              <c:tx>
                <c:rich>
                  <a:bodyPr/>
                  <a:lstStyle/>
                  <a:p>
                    <a:r>
                      <a:rPr lang="en-US"/>
                      <a:t>Respiratory diseases, 24,964, 6%</a:t>
                    </a:r>
                  </a:p>
                </c:rich>
              </c:tx>
              <c:showVal val="1"/>
              <c:showCatName val="1"/>
              <c:showSerName val="1"/>
              <c:showPercent val="1"/>
            </c:dLbl>
            <c:dLbl>
              <c:idx val="5"/>
              <c:layout>
                <c:manualLayout>
                  <c:x val="-9.8311797563766082E-2"/>
                  <c:y val="5.0675341114275609E-2"/>
                </c:manualLayout>
              </c:layout>
              <c:tx>
                <c:rich>
                  <a:bodyPr/>
                  <a:lstStyle/>
                  <a:p>
                    <a:r>
                      <a:rPr lang="en-US"/>
                      <a:t> Digestive diseases, 3,113,   1%</a:t>
                    </a:r>
                  </a:p>
                </c:rich>
              </c:tx>
              <c:showVal val="1"/>
              <c:showCatName val="1"/>
              <c:showSerName val="1"/>
              <c:showPercent val="1"/>
            </c:dLbl>
            <c:dLbl>
              <c:idx val="6"/>
              <c:layout>
                <c:manualLayout>
                  <c:x val="-0.1914087421764587"/>
                  <c:y val="-2.1718136296792687E-2"/>
                </c:manualLayout>
              </c:layout>
              <c:tx>
                <c:rich>
                  <a:bodyPr/>
                  <a:lstStyle/>
                  <a:p>
                    <a:r>
                      <a:rPr lang="en-US"/>
                      <a:t> Genitourinary diseases, 3,520, 1%</a:t>
                    </a:r>
                  </a:p>
                </c:rich>
              </c:tx>
              <c:showVal val="1"/>
              <c:showCatName val="1"/>
              <c:showSerName val="1"/>
              <c:showPercent val="1"/>
            </c:dLbl>
            <c:dLbl>
              <c:idx val="7"/>
              <c:layout>
                <c:manualLayout>
                  <c:x val="2.6395029948179556E-2"/>
                  <c:y val="-3.7069302507399342E-3"/>
                </c:manualLayout>
              </c:layout>
              <c:tx>
                <c:rich>
                  <a:bodyPr/>
                  <a:lstStyle/>
                  <a:p>
                    <a:r>
                      <a:rPr lang="en-US"/>
                      <a:t>Occupational injuries11,396, 3%</a:t>
                    </a:r>
                  </a:p>
                </c:rich>
              </c:tx>
              <c:showVal val="1"/>
              <c:showCatName val="1"/>
              <c:showSerName val="1"/>
              <c:showPercent val="1"/>
            </c:dLbl>
            <c:showVal val="1"/>
            <c:showCatName val="1"/>
            <c:showSerName val="1"/>
            <c:showPercent val="1"/>
            <c:showLeaderLines val="1"/>
          </c:dLbls>
          <c:cat>
            <c:strRef>
              <c:f>('World 2011'!$A$16:$A$22,'World 2011'!$A$24)</c:f>
              <c:strCache>
                <c:ptCount val="8"/>
                <c:pt idx="0">
                  <c:v>Communicable Diseases</c:v>
                </c:pt>
                <c:pt idx="1">
                  <c:v>Malignant neoplasms</c:v>
                </c:pt>
                <c:pt idx="2">
                  <c:v>Neuropsychiatric conditions</c:v>
                </c:pt>
                <c:pt idx="3">
                  <c:v>Circulatory diseases</c:v>
                </c:pt>
                <c:pt idx="4">
                  <c:v>Respiratory diseases</c:v>
                </c:pt>
                <c:pt idx="5">
                  <c:v>Digestive diseases</c:v>
                </c:pt>
                <c:pt idx="6">
                  <c:v>Genitourinary diseases</c:v>
                </c:pt>
                <c:pt idx="7">
                  <c:v>Occupational injuries</c:v>
                </c:pt>
              </c:strCache>
            </c:strRef>
          </c:cat>
          <c:val>
            <c:numRef>
              <c:f>('World 2011'!$B$16:$B$22,'World 2011'!$B$24)</c:f>
              <c:numCache>
                <c:formatCode>#,##0</c:formatCode>
                <c:ptCount val="8"/>
                <c:pt idx="0">
                  <c:v>11031.20321647825</c:v>
                </c:pt>
                <c:pt idx="1">
                  <c:v>211890.26135064935</c:v>
                </c:pt>
                <c:pt idx="2">
                  <c:v>22564.581284589669</c:v>
                </c:pt>
                <c:pt idx="3">
                  <c:v>110398.905040916</c:v>
                </c:pt>
                <c:pt idx="4">
                  <c:v>24964.254389551999</c:v>
                </c:pt>
                <c:pt idx="5">
                  <c:v>3112.7014954759998</c:v>
                </c:pt>
                <c:pt idx="6">
                  <c:v>3520.451046861333</c:v>
                </c:pt>
                <c:pt idx="7">
                  <c:v>11396</c:v>
                </c:pt>
              </c:numCache>
            </c:numRef>
          </c:val>
        </c:ser>
        <c:dLbls>
          <c:showCatName val="1"/>
          <c:showPercent val="1"/>
        </c:dLbls>
        <c:firstSliceAng val="0"/>
      </c:pieChart>
    </c:plotArea>
    <c:plotVisOnly val="1"/>
    <c:dispBlanksAs val="zero"/>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219074</xdr:colOff>
      <xdr:row>13</xdr:row>
      <xdr:rowOff>33336</xdr:rowOff>
    </xdr:from>
    <xdr:to>
      <xdr:col>15</xdr:col>
      <xdr:colOff>47624</xdr:colOff>
      <xdr:row>35</xdr:row>
      <xdr:rowOff>76199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1771650</xdr:colOff>
      <xdr:row>36</xdr:row>
      <xdr:rowOff>147636</xdr:rowOff>
    </xdr:from>
    <xdr:to>
      <xdr:col>7</xdr:col>
      <xdr:colOff>457200</xdr:colOff>
      <xdr:row>66</xdr:row>
      <xdr:rowOff>114299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28575</xdr:colOff>
      <xdr:row>37</xdr:row>
      <xdr:rowOff>0</xdr:rowOff>
    </xdr:from>
    <xdr:to>
      <xdr:col>14</xdr:col>
      <xdr:colOff>38100</xdr:colOff>
      <xdr:row>72</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HQWILLOW\SecureD\DATA98\TARG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who.int/whr/1999/en/excel/popgbd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HQWILLOW\SecureD\TEMP\Estimating%20adult%20mortality\Relational\BaseYearUN\RegionalLifeTab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who.int/whr/1999/en/excel/D95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WHR2003\GBD\NBD\Templates%20v2\Italy\DALYs%20country%204180%20year%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HQWILLOW\SecureD\Estimating%20adult%20mortality\Relational\New%20Stand-WHO\Country\AUSTRI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ountry%20consultation%202004\India\DALYs%20country%203100%20year%2020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nder5"/>
      <sheetName val="Sheet1"/>
      <sheetName val="summary-target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horeg"/>
      <sheetName val="whoregeco"/>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x"/>
      <sheetName val="Adj lx"/>
      <sheetName val="slop-inter"/>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1" refreshError="1"/>
      <sheetData sheetId="2" refreshError="1">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ad me"/>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rvivors"/>
      <sheetName val="AdjustedY"/>
      <sheetName val="intercept+slope graphs"/>
      <sheetName val="intercept+slope projections"/>
      <sheetName val="99"/>
      <sheetName val="2000"/>
      <sheetName val="Results"/>
    </sheetNames>
    <sheetDataSet>
      <sheetData sheetId="0" refreshError="1"/>
      <sheetData sheetId="1" refreshError="1"/>
      <sheetData sheetId="2" refreshError="1"/>
      <sheetData sheetId="3"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4" refreshError="1"/>
      <sheetData sheetId="5" refreshError="1"/>
      <sheetData sheetId="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ad me"/>
      <sheetName val="SMPH"/>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9.bin"/><Relationship Id="rId1" Type="http://schemas.openxmlformats.org/officeDocument/2006/relationships/hyperlink" Target="http://www.who.int/healthinfo/global_burden_disease/en/" TargetMode="External"/><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dimension ref="A1:Q45"/>
  <sheetViews>
    <sheetView tabSelected="1" topLeftCell="A11" workbookViewId="0">
      <selection activeCell="A36" sqref="A36"/>
    </sheetView>
  </sheetViews>
  <sheetFormatPr defaultRowHeight="12"/>
  <cols>
    <col min="1" max="1" width="33.28515625" style="23" customWidth="1"/>
    <col min="2" max="16" width="12.7109375" style="23" customWidth="1"/>
    <col min="17" max="16384" width="9.140625" style="23"/>
  </cols>
  <sheetData>
    <row r="1" spans="1:16" ht="15">
      <c r="A1" s="31" t="s">
        <v>232</v>
      </c>
    </row>
    <row r="3" spans="1:16">
      <c r="A3" s="30"/>
      <c r="B3" s="38" t="s">
        <v>243</v>
      </c>
      <c r="C3" s="38"/>
      <c r="D3" s="38" t="s">
        <v>237</v>
      </c>
      <c r="E3" s="38"/>
      <c r="F3" s="38" t="s">
        <v>238</v>
      </c>
      <c r="G3" s="38"/>
      <c r="H3" s="38" t="s">
        <v>241</v>
      </c>
      <c r="I3" s="38"/>
      <c r="J3" s="38" t="s">
        <v>240</v>
      </c>
      <c r="K3" s="38"/>
      <c r="L3" s="38" t="s">
        <v>239</v>
      </c>
      <c r="M3" s="38"/>
      <c r="N3" s="38" t="s">
        <v>242</v>
      </c>
      <c r="O3" s="38"/>
      <c r="P3" s="30"/>
    </row>
    <row r="4" spans="1:16">
      <c r="A4" s="30"/>
      <c r="B4" s="32" t="s">
        <v>233</v>
      </c>
      <c r="C4" s="32" t="s">
        <v>234</v>
      </c>
      <c r="D4" s="32" t="s">
        <v>233</v>
      </c>
      <c r="E4" s="32" t="s">
        <v>234</v>
      </c>
      <c r="F4" s="32" t="s">
        <v>233</v>
      </c>
      <c r="G4" s="32" t="s">
        <v>234</v>
      </c>
      <c r="H4" s="32" t="s">
        <v>233</v>
      </c>
      <c r="I4" s="32" t="s">
        <v>234</v>
      </c>
      <c r="J4" s="32" t="s">
        <v>233</v>
      </c>
      <c r="K4" s="32" t="s">
        <v>234</v>
      </c>
      <c r="L4" s="32" t="s">
        <v>233</v>
      </c>
      <c r="M4" s="32" t="s">
        <v>234</v>
      </c>
      <c r="N4" s="32" t="s">
        <v>233</v>
      </c>
      <c r="O4" s="32" t="s">
        <v>234</v>
      </c>
      <c r="P4" s="32" t="s">
        <v>235</v>
      </c>
    </row>
    <row r="5" spans="1:16">
      <c r="A5" s="9" t="s">
        <v>218</v>
      </c>
      <c r="B5" s="21">
        <v>2270.1058788720002</v>
      </c>
      <c r="C5" s="21">
        <v>8761.0973376062502</v>
      </c>
      <c r="D5" s="21">
        <v>13758.418332254874</v>
      </c>
      <c r="E5" s="23">
        <v>71981.75565781859</v>
      </c>
      <c r="F5" s="21">
        <v>1321.1943366109999</v>
      </c>
      <c r="G5" s="23">
        <v>5650.4317634721001</v>
      </c>
      <c r="H5" s="21">
        <v>3225.9271920537494</v>
      </c>
      <c r="I5" s="23">
        <v>16737.8511329018</v>
      </c>
      <c r="J5" s="21">
        <v>1387.99152027375</v>
      </c>
      <c r="K5" s="23">
        <v>3154.1840402159996</v>
      </c>
      <c r="L5" s="21">
        <v>13906.3357353835</v>
      </c>
      <c r="M5" s="21">
        <v>71836.839414886694</v>
      </c>
      <c r="N5" s="21">
        <v>3102.0763538589999</v>
      </c>
      <c r="O5" s="23">
        <v>13423.208775022202</v>
      </c>
      <c r="P5" s="30">
        <f>SUM(B5:O5)</f>
        <v>230517.41747123151</v>
      </c>
    </row>
    <row r="6" spans="1:16">
      <c r="A6" s="9" t="s">
        <v>0</v>
      </c>
      <c r="B6" s="21">
        <v>187934.88014732802</v>
      </c>
      <c r="C6" s="21">
        <v>23955.381203321333</v>
      </c>
      <c r="D6" s="21">
        <v>25416.519751357999</v>
      </c>
      <c r="E6" s="23">
        <v>4661.5977887160007</v>
      </c>
      <c r="F6" s="21">
        <v>38064.041751183999</v>
      </c>
      <c r="G6" s="23">
        <v>5867.3399135266682</v>
      </c>
      <c r="H6" s="21">
        <v>21751.575997006003</v>
      </c>
      <c r="I6" s="23">
        <v>2982.6900021526671</v>
      </c>
      <c r="J6" s="21">
        <v>50093.662099088004</v>
      </c>
      <c r="K6" s="23">
        <v>6433.0962325153341</v>
      </c>
      <c r="L6" s="21">
        <v>82133.760468412002</v>
      </c>
      <c r="M6" s="21">
        <v>12699.815632152</v>
      </c>
      <c r="N6" s="21">
        <v>185946.55042242602</v>
      </c>
      <c r="O6" s="23">
        <v>18268.627153025336</v>
      </c>
      <c r="P6" s="30">
        <f t="shared" ref="P6:P11" si="0">SUM(B6:O6)</f>
        <v>666209.53856221144</v>
      </c>
    </row>
    <row r="7" spans="1:16">
      <c r="A7" s="10" t="s">
        <v>219</v>
      </c>
      <c r="B7" s="21">
        <v>17643.793081170668</v>
      </c>
      <c r="C7" s="21">
        <v>4920.7882034189997</v>
      </c>
      <c r="D7" s="21">
        <v>3145.1413528693333</v>
      </c>
      <c r="E7" s="23">
        <v>387.82532406199999</v>
      </c>
      <c r="F7" s="21">
        <v>2460.9479204373333</v>
      </c>
      <c r="G7" s="23">
        <v>484.23243948200002</v>
      </c>
      <c r="H7" s="21">
        <v>2121.4367209613333</v>
      </c>
      <c r="I7" s="23">
        <v>374.67468037633341</v>
      </c>
      <c r="J7" s="21">
        <v>834.43304099866668</v>
      </c>
      <c r="K7" s="23">
        <v>174.84675322033337</v>
      </c>
      <c r="L7" s="21">
        <v>5403.576130321333</v>
      </c>
      <c r="M7" s="21">
        <v>1101.2908338263335</v>
      </c>
      <c r="N7" s="21">
        <v>3232.5208932573332</v>
      </c>
      <c r="O7" s="23">
        <v>700.16558072266685</v>
      </c>
      <c r="P7" s="30">
        <f t="shared" si="0"/>
        <v>42985.672955124668</v>
      </c>
    </row>
    <row r="8" spans="1:16">
      <c r="A8" s="11" t="s">
        <v>220</v>
      </c>
      <c r="B8" s="21">
        <v>80940.469227024005</v>
      </c>
      <c r="C8" s="21">
        <v>29458.435813892</v>
      </c>
      <c r="D8" s="21">
        <v>37892.345683104002</v>
      </c>
      <c r="E8" s="23">
        <v>16295.794031211997</v>
      </c>
      <c r="F8" s="21">
        <v>34147.091671583999</v>
      </c>
      <c r="G8" s="23">
        <v>12084.449447576</v>
      </c>
      <c r="H8" s="21">
        <v>34343.258606160001</v>
      </c>
      <c r="I8" s="23">
        <v>12219.875837733332</v>
      </c>
      <c r="J8" s="21">
        <v>99208.160401679983</v>
      </c>
      <c r="K8" s="23">
        <v>39972.448461437663</v>
      </c>
      <c r="L8" s="21">
        <v>170507.92244731204</v>
      </c>
      <c r="M8" s="21">
        <v>53363.761634995666</v>
      </c>
      <c r="N8" s="21">
        <v>144783.31615060801</v>
      </c>
      <c r="O8" s="23">
        <v>62242.176984171674</v>
      </c>
      <c r="P8" s="30">
        <f t="shared" si="0"/>
        <v>827459.5063984904</v>
      </c>
    </row>
    <row r="9" spans="1:16">
      <c r="A9" s="9" t="s">
        <v>1</v>
      </c>
      <c r="B9" s="21">
        <v>20221.238003581999</v>
      </c>
      <c r="C9" s="21">
        <v>4743.0163859699996</v>
      </c>
      <c r="D9" s="21">
        <v>5954.9708634459994</v>
      </c>
      <c r="E9" s="23">
        <v>1173.3551645940001</v>
      </c>
      <c r="F9" s="21">
        <v>6200.696304352</v>
      </c>
      <c r="G9" s="23">
        <v>1448.4742776180001</v>
      </c>
      <c r="H9" s="21">
        <v>7883.8520911699998</v>
      </c>
      <c r="I9" s="23">
        <v>1560.6257715659999</v>
      </c>
      <c r="J9" s="21">
        <v>4676.4589115199997</v>
      </c>
      <c r="K9" s="23">
        <v>687.27510026999994</v>
      </c>
      <c r="L9" s="21">
        <v>57110.217312984001</v>
      </c>
      <c r="M9" s="21">
        <v>11308.407677556001</v>
      </c>
      <c r="N9" s="21">
        <v>37699.709680710002</v>
      </c>
      <c r="O9" s="23">
        <v>8988.4585148160004</v>
      </c>
      <c r="P9" s="30">
        <f t="shared" si="0"/>
        <v>169656.756060154</v>
      </c>
    </row>
    <row r="10" spans="1:16">
      <c r="A10" s="9" t="s">
        <v>2</v>
      </c>
      <c r="B10" s="21">
        <v>2417.9048136809997</v>
      </c>
      <c r="C10" s="21">
        <v>694.79668179500004</v>
      </c>
      <c r="D10" s="21">
        <v>3170.9551163726665</v>
      </c>
      <c r="E10" s="23">
        <v>1068.314668425</v>
      </c>
      <c r="F10" s="21">
        <v>1841.482647022</v>
      </c>
      <c r="G10" s="23">
        <v>512.72311314500007</v>
      </c>
      <c r="H10" s="21">
        <v>998.29694579733314</v>
      </c>
      <c r="I10" s="23">
        <v>411.17909070500002</v>
      </c>
      <c r="J10" s="21">
        <v>2125.9454124280001</v>
      </c>
      <c r="K10" s="23">
        <v>734.50943301999996</v>
      </c>
      <c r="L10" s="21">
        <v>6384.779534676667</v>
      </c>
      <c r="M10" s="21">
        <v>1820.91591348</v>
      </c>
      <c r="N10" s="21">
        <v>1853.9818529883332</v>
      </c>
      <c r="O10" s="23">
        <v>621.7683351149999</v>
      </c>
      <c r="P10" s="30">
        <f t="shared" si="0"/>
        <v>24657.553558651005</v>
      </c>
    </row>
    <row r="11" spans="1:16">
      <c r="A11" s="9" t="s">
        <v>3</v>
      </c>
      <c r="B11" s="21">
        <v>3031.8487790999998</v>
      </c>
      <c r="C11" s="21">
        <v>488.60226776133339</v>
      </c>
      <c r="D11" s="21">
        <v>1432.5257423800001</v>
      </c>
      <c r="E11" s="23">
        <v>209.45717382266668</v>
      </c>
      <c r="F11" s="21">
        <v>1472.4682816899999</v>
      </c>
      <c r="G11" s="23">
        <v>193.47158066133335</v>
      </c>
      <c r="H11" s="21">
        <v>965.07711137000001</v>
      </c>
      <c r="I11" s="23">
        <v>116.01381277866666</v>
      </c>
      <c r="J11" s="21">
        <v>650.66680718999999</v>
      </c>
      <c r="K11" s="23">
        <v>82.580630037333322</v>
      </c>
      <c r="L11" s="21">
        <v>6290.4565709299986</v>
      </c>
      <c r="M11" s="21">
        <v>605.59763060133332</v>
      </c>
      <c r="N11" s="21">
        <v>1966.0044454999997</v>
      </c>
      <c r="O11" s="23">
        <v>270.93926029866668</v>
      </c>
      <c r="P11" s="30">
        <f t="shared" si="0"/>
        <v>17775.710094121328</v>
      </c>
    </row>
    <row r="12" spans="1:16">
      <c r="A12" s="30" t="s">
        <v>235</v>
      </c>
      <c r="B12" s="25">
        <f>SUM(B5:B11)</f>
        <v>314460.23993075767</v>
      </c>
      <c r="C12" s="25">
        <f t="shared" ref="C12:P12" si="1">SUM(C5:C11)</f>
        <v>73022.117893764924</v>
      </c>
      <c r="D12" s="25">
        <f t="shared" si="1"/>
        <v>90770.876841784877</v>
      </c>
      <c r="E12" s="25">
        <f t="shared" si="1"/>
        <v>95778.099808650251</v>
      </c>
      <c r="F12" s="25">
        <f t="shared" si="1"/>
        <v>85507.922912880327</v>
      </c>
      <c r="G12" s="25">
        <f t="shared" si="1"/>
        <v>26241.122535481103</v>
      </c>
      <c r="H12" s="25">
        <f t="shared" si="1"/>
        <v>71289.424664518432</v>
      </c>
      <c r="I12" s="25">
        <f t="shared" si="1"/>
        <v>34402.910328213802</v>
      </c>
      <c r="J12" s="25">
        <f t="shared" si="1"/>
        <v>158977.31819317839</v>
      </c>
      <c r="K12" s="25">
        <f t="shared" si="1"/>
        <v>51238.940650716671</v>
      </c>
      <c r="L12" s="25">
        <f t="shared" si="1"/>
        <v>341737.04820001958</v>
      </c>
      <c r="M12" s="25">
        <f t="shared" si="1"/>
        <v>152736.62873749805</v>
      </c>
      <c r="N12" s="25">
        <f t="shared" si="1"/>
        <v>378584.15979934862</v>
      </c>
      <c r="O12" s="25">
        <f t="shared" si="1"/>
        <v>104515.34460317154</v>
      </c>
      <c r="P12" s="25">
        <f t="shared" si="1"/>
        <v>1979262.155099984</v>
      </c>
    </row>
    <row r="13" spans="1:16">
      <c r="B13" s="25"/>
      <c r="E13" s="25"/>
      <c r="G13" s="25"/>
      <c r="I13" s="26"/>
      <c r="K13" s="25"/>
      <c r="L13" s="25"/>
      <c r="M13" s="25"/>
    </row>
    <row r="14" spans="1:16">
      <c r="B14" s="25"/>
      <c r="E14" s="25"/>
      <c r="G14" s="25"/>
      <c r="I14" s="26"/>
      <c r="K14" s="25"/>
      <c r="L14" s="25"/>
      <c r="M14" s="25"/>
    </row>
    <row r="15" spans="1:16">
      <c r="A15" s="30"/>
      <c r="B15" s="32" t="s">
        <v>243</v>
      </c>
      <c r="C15" s="32" t="s">
        <v>237</v>
      </c>
      <c r="D15" s="32" t="s">
        <v>238</v>
      </c>
      <c r="E15" s="32" t="s">
        <v>241</v>
      </c>
      <c r="F15" s="32" t="s">
        <v>240</v>
      </c>
      <c r="G15" s="32" t="s">
        <v>239</v>
      </c>
      <c r="H15" s="32" t="s">
        <v>242</v>
      </c>
      <c r="I15" s="32" t="s">
        <v>235</v>
      </c>
      <c r="J15" s="32"/>
      <c r="K15" s="32"/>
      <c r="L15" s="32"/>
      <c r="M15" s="32"/>
      <c r="N15" s="32"/>
      <c r="O15" s="32"/>
      <c r="P15" s="32"/>
    </row>
    <row r="16" spans="1:16">
      <c r="A16" s="9" t="s">
        <v>218</v>
      </c>
      <c r="B16" s="21">
        <v>11031.20321647825</v>
      </c>
      <c r="C16" s="21">
        <v>85740.173990073468</v>
      </c>
      <c r="D16" s="23">
        <v>6971.6261000831</v>
      </c>
      <c r="E16" s="21">
        <v>19963.77832495555</v>
      </c>
      <c r="F16" s="21">
        <v>4542.1755604897498</v>
      </c>
      <c r="G16" s="21">
        <v>85743.175150270195</v>
      </c>
      <c r="H16" s="21">
        <v>16525.285128881202</v>
      </c>
      <c r="I16" s="25">
        <v>230517.41747123151</v>
      </c>
      <c r="J16" s="21"/>
      <c r="K16" s="21"/>
      <c r="L16" s="21"/>
      <c r="M16" s="21"/>
      <c r="N16" s="21"/>
      <c r="O16" s="21"/>
      <c r="P16" s="21"/>
    </row>
    <row r="17" spans="1:16">
      <c r="A17" s="9" t="s">
        <v>0</v>
      </c>
      <c r="B17" s="21">
        <v>211890.26135064935</v>
      </c>
      <c r="C17" s="21">
        <v>30078.117540073999</v>
      </c>
      <c r="D17" s="23">
        <v>43931.381664710665</v>
      </c>
      <c r="E17" s="21">
        <v>24734.26599915867</v>
      </c>
      <c r="F17" s="21">
        <v>56526.758331603342</v>
      </c>
      <c r="G17" s="21">
        <v>94833.576100564009</v>
      </c>
      <c r="H17" s="21">
        <v>204215.17757545135</v>
      </c>
      <c r="I17" s="25">
        <v>666209.53856221144</v>
      </c>
      <c r="J17" s="21"/>
      <c r="K17" s="21"/>
      <c r="L17" s="21"/>
      <c r="M17" s="21"/>
      <c r="N17" s="21"/>
      <c r="O17" s="21"/>
      <c r="P17" s="21"/>
    </row>
    <row r="18" spans="1:16">
      <c r="A18" s="10" t="s">
        <v>219</v>
      </c>
      <c r="B18" s="21">
        <v>22564.581284589669</v>
      </c>
      <c r="C18" s="21">
        <v>3532.9666769313335</v>
      </c>
      <c r="D18" s="23">
        <v>2945.1803599193336</v>
      </c>
      <c r="E18" s="21">
        <v>2496.1114013376668</v>
      </c>
      <c r="F18" s="21">
        <v>1009.279794219</v>
      </c>
      <c r="G18" s="21">
        <v>6504.8669641476663</v>
      </c>
      <c r="H18" s="21">
        <v>3932.6864739800003</v>
      </c>
      <c r="I18" s="25">
        <v>42985.672955124675</v>
      </c>
      <c r="J18" s="21"/>
      <c r="L18" s="21"/>
      <c r="M18" s="21"/>
      <c r="N18" s="21"/>
      <c r="O18" s="21"/>
      <c r="P18" s="21"/>
    </row>
    <row r="19" spans="1:16">
      <c r="A19" s="11" t="s">
        <v>220</v>
      </c>
      <c r="B19" s="21">
        <v>110398.905040916</v>
      </c>
      <c r="C19" s="21">
        <v>54188.139714315999</v>
      </c>
      <c r="D19" s="23">
        <v>46231.54111916</v>
      </c>
      <c r="E19" s="21">
        <v>46563.13444389333</v>
      </c>
      <c r="F19" s="21">
        <v>139180.60886311764</v>
      </c>
      <c r="G19" s="21">
        <v>223871.68408230771</v>
      </c>
      <c r="H19" s="21">
        <v>207025.49313477968</v>
      </c>
      <c r="I19" s="25">
        <v>827459.5063984904</v>
      </c>
      <c r="J19" s="21"/>
      <c r="K19" s="21"/>
      <c r="L19" s="21"/>
      <c r="M19" s="21"/>
      <c r="N19" s="21"/>
      <c r="O19" s="21"/>
      <c r="P19" s="21"/>
    </row>
    <row r="20" spans="1:16">
      <c r="A20" s="9" t="s">
        <v>1</v>
      </c>
      <c r="B20" s="21">
        <v>24964.254389551999</v>
      </c>
      <c r="C20" s="21">
        <v>7128.3260280399991</v>
      </c>
      <c r="D20" s="23">
        <v>7649.1705819700001</v>
      </c>
      <c r="E20" s="21">
        <v>9444.4778627359992</v>
      </c>
      <c r="F20" s="21">
        <v>5363.7340117899994</v>
      </c>
      <c r="G20" s="21">
        <v>68418.624990540004</v>
      </c>
      <c r="H20" s="21">
        <v>46688.168195525999</v>
      </c>
      <c r="I20" s="25">
        <v>169656.756060154</v>
      </c>
      <c r="J20" s="21"/>
      <c r="K20" s="21"/>
      <c r="L20" s="21"/>
      <c r="M20" s="21"/>
      <c r="N20" s="21"/>
      <c r="O20" s="21"/>
      <c r="P20" s="21"/>
    </row>
    <row r="21" spans="1:16">
      <c r="A21" s="9" t="s">
        <v>2</v>
      </c>
      <c r="B21" s="21">
        <v>3112.7014954759998</v>
      </c>
      <c r="C21" s="21">
        <v>4239.2697847976669</v>
      </c>
      <c r="D21" s="23">
        <v>2354.2057601670003</v>
      </c>
      <c r="E21" s="21">
        <v>1409.476036502333</v>
      </c>
      <c r="F21" s="21">
        <v>2860.454845448</v>
      </c>
      <c r="G21" s="21">
        <v>8205.6954481566663</v>
      </c>
      <c r="H21" s="21">
        <v>2475.7501881033331</v>
      </c>
      <c r="I21" s="25">
        <v>24657.553558651001</v>
      </c>
      <c r="J21" s="21"/>
      <c r="K21" s="21"/>
      <c r="L21" s="21"/>
      <c r="M21" s="21"/>
      <c r="N21" s="21"/>
      <c r="O21" s="21"/>
      <c r="P21" s="21"/>
    </row>
    <row r="22" spans="1:16">
      <c r="A22" s="9" t="s">
        <v>3</v>
      </c>
      <c r="B22" s="21">
        <v>3520.451046861333</v>
      </c>
      <c r="C22" s="21">
        <v>1641.9829162026667</v>
      </c>
      <c r="D22" s="23">
        <v>1665.9398623513332</v>
      </c>
      <c r="E22" s="21">
        <v>1081.0909241486668</v>
      </c>
      <c r="F22" s="21">
        <v>733.24743722733331</v>
      </c>
      <c r="G22" s="21">
        <v>6896.0542015313322</v>
      </c>
      <c r="H22" s="21">
        <v>2236.9437057986665</v>
      </c>
      <c r="I22" s="25">
        <v>17775.710094121332</v>
      </c>
      <c r="J22" s="21"/>
      <c r="K22" s="21"/>
      <c r="L22" s="21"/>
      <c r="M22" s="21"/>
      <c r="N22" s="21"/>
      <c r="O22" s="21"/>
      <c r="P22" s="21"/>
    </row>
    <row r="23" spans="1:16">
      <c r="A23" s="30" t="s">
        <v>235</v>
      </c>
      <c r="B23" s="30">
        <v>387482.35782452265</v>
      </c>
      <c r="C23" s="30">
        <v>186548.9766504351</v>
      </c>
      <c r="D23" s="30">
        <v>111749.04544836142</v>
      </c>
      <c r="E23" s="30">
        <v>105692.33499273223</v>
      </c>
      <c r="F23" s="30">
        <v>210216.25884389505</v>
      </c>
      <c r="G23" s="30">
        <v>494473.67693751759</v>
      </c>
      <c r="H23" s="30">
        <v>483099.50440252025</v>
      </c>
      <c r="I23" s="30">
        <v>1979262.155099984</v>
      </c>
      <c r="J23" s="24"/>
      <c r="K23" s="29"/>
      <c r="L23" s="24"/>
      <c r="M23" s="24"/>
      <c r="N23" s="24"/>
      <c r="O23" s="24"/>
      <c r="P23" s="24"/>
    </row>
    <row r="24" spans="1:16">
      <c r="A24" s="30" t="s">
        <v>236</v>
      </c>
      <c r="B24" s="20">
        <v>11396</v>
      </c>
      <c r="K24" s="29"/>
    </row>
    <row r="25" spans="1:16">
      <c r="A25" s="30" t="s">
        <v>245</v>
      </c>
      <c r="B25" s="24">
        <f>SUM(B23:B24)</f>
        <v>398878.35782452265</v>
      </c>
      <c r="K25" s="29"/>
    </row>
    <row r="26" spans="1:16">
      <c r="B26" s="24"/>
      <c r="K26" s="29"/>
    </row>
    <row r="27" spans="1:16">
      <c r="B27" s="27" t="s">
        <v>235</v>
      </c>
      <c r="K27" s="29"/>
    </row>
    <row r="28" spans="1:16">
      <c r="A28" s="9" t="s">
        <v>218</v>
      </c>
      <c r="B28" s="21">
        <v>230517.41747123151</v>
      </c>
      <c r="K28" s="29"/>
    </row>
    <row r="29" spans="1:16">
      <c r="A29" s="9" t="s">
        <v>0</v>
      </c>
      <c r="B29" s="21">
        <v>666209.53856221144</v>
      </c>
      <c r="C29" s="32"/>
      <c r="D29" s="32"/>
      <c r="E29" s="38"/>
      <c r="F29" s="38"/>
      <c r="G29" s="38"/>
      <c r="H29" s="38"/>
      <c r="I29" s="38"/>
      <c r="J29" s="38"/>
      <c r="K29" s="29"/>
      <c r="L29" s="38"/>
      <c r="M29" s="38"/>
      <c r="N29" s="38"/>
    </row>
    <row r="30" spans="1:16">
      <c r="A30" s="10" t="s">
        <v>219</v>
      </c>
      <c r="B30" s="21">
        <v>42985.672955124675</v>
      </c>
      <c r="C30" s="32"/>
      <c r="D30" s="32"/>
      <c r="E30" s="32"/>
      <c r="F30" s="32"/>
      <c r="G30" s="32"/>
      <c r="H30" s="32"/>
      <c r="I30" s="32"/>
      <c r="J30" s="32"/>
      <c r="K30" s="29"/>
      <c r="L30" s="32"/>
      <c r="M30" s="32"/>
      <c r="N30" s="32"/>
    </row>
    <row r="31" spans="1:16">
      <c r="A31" s="11" t="s">
        <v>220</v>
      </c>
      <c r="B31" s="21">
        <v>827459.5063984904</v>
      </c>
      <c r="C31" s="20"/>
      <c r="D31" s="20"/>
      <c r="E31" s="21"/>
      <c r="F31" s="21"/>
      <c r="G31" s="21"/>
      <c r="H31" s="21"/>
      <c r="I31" s="22"/>
      <c r="J31" s="22"/>
      <c r="K31" s="29"/>
      <c r="L31" s="21"/>
      <c r="M31" s="21"/>
      <c r="N31" s="21"/>
    </row>
    <row r="32" spans="1:16">
      <c r="A32" s="9" t="s">
        <v>1</v>
      </c>
      <c r="B32" s="21">
        <v>169656.756060154</v>
      </c>
      <c r="C32" s="20"/>
      <c r="D32" s="20"/>
      <c r="E32" s="21"/>
      <c r="F32" s="21"/>
      <c r="G32" s="21"/>
      <c r="H32" s="21"/>
      <c r="I32" s="22"/>
      <c r="J32" s="22"/>
      <c r="K32" s="29"/>
      <c r="L32" s="21"/>
      <c r="M32" s="21"/>
      <c r="N32" s="21"/>
    </row>
    <row r="33" spans="1:17">
      <c r="A33" s="9" t="s">
        <v>2</v>
      </c>
      <c r="B33" s="21">
        <v>24657.553558651001</v>
      </c>
      <c r="C33" s="20"/>
      <c r="D33" s="20"/>
      <c r="E33" s="21"/>
      <c r="F33" s="21"/>
      <c r="G33" s="21"/>
      <c r="H33" s="21"/>
      <c r="I33" s="22"/>
      <c r="J33" s="22"/>
      <c r="K33" s="29"/>
      <c r="L33" s="21"/>
      <c r="M33" s="21"/>
      <c r="N33" s="21"/>
    </row>
    <row r="34" spans="1:17">
      <c r="A34" s="9" t="s">
        <v>3</v>
      </c>
      <c r="B34" s="21">
        <v>17775.710094121332</v>
      </c>
      <c r="C34" s="20"/>
      <c r="D34" s="20"/>
      <c r="E34" s="21"/>
      <c r="F34" s="21"/>
      <c r="G34" s="21"/>
      <c r="H34" s="21"/>
      <c r="I34" s="22"/>
      <c r="J34" s="22"/>
      <c r="K34" s="29"/>
      <c r="L34" s="21"/>
      <c r="M34" s="21"/>
      <c r="N34" s="21"/>
    </row>
    <row r="35" spans="1:17">
      <c r="A35" s="9" t="s">
        <v>246</v>
      </c>
      <c r="B35" s="20">
        <v>352769</v>
      </c>
      <c r="C35" s="20"/>
      <c r="D35" s="20"/>
      <c r="E35" s="21"/>
      <c r="F35" s="21"/>
      <c r="G35" s="21"/>
      <c r="H35" s="21"/>
      <c r="I35" s="22"/>
      <c r="J35" s="22"/>
      <c r="K35" s="21"/>
      <c r="L35" s="21"/>
      <c r="M35" s="21"/>
      <c r="N35" s="21"/>
    </row>
    <row r="36" spans="1:17">
      <c r="A36" s="9" t="s">
        <v>244</v>
      </c>
      <c r="B36" s="24">
        <f>SUM(B28:B35)</f>
        <v>2332031.1550999843</v>
      </c>
      <c r="C36" s="20"/>
      <c r="D36" s="20"/>
      <c r="E36" s="21"/>
      <c r="F36" s="21"/>
      <c r="G36" s="21"/>
      <c r="H36" s="21"/>
      <c r="I36" s="22"/>
      <c r="J36" s="22"/>
      <c r="K36" s="21"/>
      <c r="L36" s="21"/>
      <c r="M36" s="21"/>
      <c r="N36" s="21"/>
    </row>
    <row r="37" spans="1:17">
      <c r="A37" s="9"/>
      <c r="B37" s="20"/>
      <c r="C37" s="20"/>
      <c r="D37" s="20"/>
      <c r="E37" s="21"/>
      <c r="F37" s="21"/>
      <c r="G37" s="21"/>
      <c r="H37" s="21"/>
      <c r="I37" s="22"/>
      <c r="J37" s="22"/>
      <c r="K37" s="21"/>
      <c r="L37" s="21"/>
      <c r="M37" s="21"/>
      <c r="N37" s="21"/>
    </row>
    <row r="38" spans="1:17">
      <c r="A38" s="21"/>
      <c r="B38" s="21"/>
      <c r="C38" s="21"/>
      <c r="D38" s="21"/>
      <c r="F38" s="21"/>
      <c r="H38" s="21"/>
      <c r="J38" s="21"/>
      <c r="L38" s="21"/>
      <c r="M38" s="21"/>
      <c r="N38" s="21"/>
      <c r="P38" s="21"/>
      <c r="Q38" s="30"/>
    </row>
    <row r="39" spans="1:17">
      <c r="A39" s="9"/>
      <c r="B39" s="21"/>
      <c r="C39" s="21"/>
      <c r="D39" s="21"/>
      <c r="E39" s="21"/>
      <c r="F39" s="21"/>
      <c r="G39" s="21"/>
      <c r="H39" s="21"/>
      <c r="I39" s="21"/>
      <c r="J39" s="21"/>
      <c r="K39" s="21"/>
      <c r="L39" s="21"/>
      <c r="M39" s="21"/>
      <c r="N39" s="21"/>
      <c r="O39" s="21"/>
      <c r="P39" s="30"/>
    </row>
    <row r="40" spans="1:17">
      <c r="A40" s="10"/>
      <c r="B40" s="21"/>
      <c r="C40" s="21"/>
      <c r="D40" s="21"/>
      <c r="E40" s="21"/>
      <c r="F40" s="21"/>
      <c r="G40" s="21"/>
      <c r="H40" s="21"/>
      <c r="I40" s="21"/>
      <c r="J40" s="21"/>
      <c r="K40" s="21"/>
      <c r="L40" s="21"/>
      <c r="M40" s="21"/>
      <c r="N40" s="21"/>
      <c r="O40" s="21"/>
      <c r="P40" s="30"/>
    </row>
    <row r="41" spans="1:17">
      <c r="A41" s="11"/>
      <c r="B41" s="21"/>
      <c r="C41" s="21"/>
      <c r="D41" s="21"/>
      <c r="E41" s="21"/>
      <c r="F41" s="21"/>
      <c r="G41" s="21"/>
      <c r="H41" s="21"/>
      <c r="I41" s="21"/>
      <c r="J41" s="21"/>
      <c r="K41" s="21"/>
      <c r="L41" s="21"/>
      <c r="M41" s="21"/>
      <c r="N41" s="21"/>
      <c r="O41" s="21"/>
      <c r="P41" s="30"/>
    </row>
    <row r="42" spans="1:17">
      <c r="A42" s="9"/>
      <c r="B42" s="21"/>
      <c r="C42" s="21"/>
      <c r="D42" s="21"/>
      <c r="E42" s="21"/>
      <c r="F42" s="21"/>
      <c r="G42" s="21"/>
      <c r="H42" s="21"/>
      <c r="I42" s="21"/>
      <c r="J42" s="21"/>
      <c r="K42" s="21"/>
      <c r="L42" s="21"/>
      <c r="M42" s="21"/>
      <c r="N42" s="21"/>
      <c r="O42" s="21"/>
      <c r="P42" s="30"/>
    </row>
    <row r="43" spans="1:17">
      <c r="A43" s="9"/>
      <c r="B43" s="21"/>
      <c r="C43" s="21"/>
      <c r="D43" s="21"/>
      <c r="E43" s="21"/>
      <c r="F43" s="21"/>
      <c r="G43" s="21"/>
      <c r="H43" s="21"/>
      <c r="I43" s="21"/>
      <c r="J43" s="21"/>
      <c r="K43" s="21"/>
      <c r="L43" s="21"/>
      <c r="M43" s="21"/>
      <c r="N43" s="21"/>
      <c r="O43" s="21"/>
      <c r="P43" s="30"/>
    </row>
    <row r="44" spans="1:17">
      <c r="A44" s="9"/>
      <c r="B44" s="21"/>
      <c r="C44" s="21"/>
      <c r="D44" s="21"/>
      <c r="E44" s="21"/>
      <c r="F44" s="21"/>
      <c r="G44" s="21"/>
      <c r="H44" s="21"/>
      <c r="I44" s="21"/>
      <c r="J44" s="21"/>
      <c r="K44" s="21"/>
      <c r="L44" s="21"/>
      <c r="M44" s="21"/>
      <c r="N44" s="21"/>
      <c r="O44" s="21"/>
      <c r="P44" s="30"/>
    </row>
    <row r="45" spans="1:17">
      <c r="A45" s="30"/>
      <c r="B45" s="30"/>
      <c r="C45" s="30"/>
      <c r="D45" s="30"/>
      <c r="E45" s="30"/>
      <c r="F45" s="30"/>
      <c r="G45" s="30"/>
      <c r="H45" s="30"/>
      <c r="I45" s="30"/>
      <c r="J45" s="30"/>
      <c r="K45" s="30"/>
      <c r="L45" s="30"/>
      <c r="M45" s="30"/>
      <c r="N45" s="30"/>
      <c r="O45" s="30"/>
      <c r="P45" s="30"/>
    </row>
  </sheetData>
  <mergeCells count="11">
    <mergeCell ref="L3:M3"/>
    <mergeCell ref="N3:O3"/>
    <mergeCell ref="E29:F29"/>
    <mergeCell ref="G29:H29"/>
    <mergeCell ref="I29:J29"/>
    <mergeCell ref="L29:N29"/>
    <mergeCell ref="B3:C3"/>
    <mergeCell ref="D3:E3"/>
    <mergeCell ref="F3:G3"/>
    <mergeCell ref="H3:I3"/>
    <mergeCell ref="J3:K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K24"/>
  <sheetViews>
    <sheetView workbookViewId="0"/>
  </sheetViews>
  <sheetFormatPr defaultRowHeight="12"/>
  <cols>
    <col min="1" max="1" width="32.5703125" style="21" customWidth="1"/>
    <col min="2" max="5" width="10.7109375" style="21" customWidth="1"/>
    <col min="6" max="6" width="8.7109375" style="21" customWidth="1"/>
    <col min="7" max="10" width="10.7109375" style="21" customWidth="1"/>
    <col min="11" max="11" width="10.7109375" style="25" customWidth="1"/>
    <col min="12" max="12" width="10.7109375" style="21" customWidth="1"/>
    <col min="13" max="16384" width="9.140625" style="21"/>
  </cols>
  <sheetData>
    <row r="1" spans="1:11" ht="15">
      <c r="A1" s="18" t="s">
        <v>223</v>
      </c>
    </row>
    <row r="2" spans="1:11">
      <c r="A2" s="33"/>
    </row>
    <row r="3" spans="1:11">
      <c r="A3" s="33"/>
    </row>
    <row r="4" spans="1:11">
      <c r="A4" s="21" t="s">
        <v>222</v>
      </c>
    </row>
    <row r="5" spans="1:11" s="25" customFormat="1">
      <c r="A5" s="34" t="s">
        <v>4</v>
      </c>
      <c r="B5" s="28" t="s">
        <v>5</v>
      </c>
      <c r="C5" s="28" t="s">
        <v>7</v>
      </c>
      <c r="D5" s="28" t="s">
        <v>8</v>
      </c>
      <c r="E5" s="28" t="s">
        <v>6</v>
      </c>
      <c r="F5" s="28" t="s">
        <v>225</v>
      </c>
      <c r="G5" s="28" t="s">
        <v>5</v>
      </c>
      <c r="H5" s="28" t="s">
        <v>7</v>
      </c>
      <c r="I5" s="28" t="s">
        <v>8</v>
      </c>
      <c r="J5" s="28" t="s">
        <v>6</v>
      </c>
      <c r="K5" s="28" t="s">
        <v>231</v>
      </c>
    </row>
    <row r="6" spans="1:11">
      <c r="A6" s="9" t="s">
        <v>218</v>
      </c>
      <c r="B6" s="21">
        <v>1995.5408210000001</v>
      </c>
      <c r="C6" s="21">
        <v>10073.641865000001</v>
      </c>
      <c r="D6" s="21">
        <v>35224.689790500001</v>
      </c>
      <c r="F6" s="14">
        <v>4.8</v>
      </c>
      <c r="G6" s="21">
        <v>95.785959407999997</v>
      </c>
      <c r="H6" s="21">
        <v>483.53480952000007</v>
      </c>
      <c r="I6" s="21">
        <v>1690.7851099439999</v>
      </c>
      <c r="K6" s="25">
        <v>2270.1058788720002</v>
      </c>
    </row>
    <row r="7" spans="1:11">
      <c r="A7" s="9" t="s">
        <v>0</v>
      </c>
      <c r="B7" s="21">
        <v>2067.0675723333334</v>
      </c>
      <c r="C7" s="21">
        <v>54642.928762000003</v>
      </c>
      <c r="D7" s="21">
        <v>482766.37599600002</v>
      </c>
      <c r="E7" s="21">
        <v>822370.58525899996</v>
      </c>
      <c r="F7" s="14">
        <v>13.8</v>
      </c>
      <c r="G7" s="21">
        <v>285.25532498200005</v>
      </c>
      <c r="H7" s="21">
        <v>7540.7241691560012</v>
      </c>
      <c r="I7" s="21">
        <v>66621.759887448003</v>
      </c>
      <c r="J7" s="21">
        <v>113487.14076574201</v>
      </c>
      <c r="K7" s="25">
        <v>187934.88014732802</v>
      </c>
    </row>
    <row r="8" spans="1:11">
      <c r="A8" s="10" t="s">
        <v>219</v>
      </c>
      <c r="B8" s="21">
        <v>1000.6364663333334</v>
      </c>
      <c r="C8" s="21">
        <v>7829.7003379999996</v>
      </c>
      <c r="D8" s="21">
        <v>31377.658074999999</v>
      </c>
      <c r="E8" s="21">
        <v>219259.55043200002</v>
      </c>
      <c r="F8" s="14">
        <v>6.8</v>
      </c>
      <c r="G8" s="21">
        <f>B8*F8/100</f>
        <v>68.043279710666667</v>
      </c>
      <c r="H8" s="21">
        <f>C8*F8/100</f>
        <v>532.41962298399994</v>
      </c>
      <c r="I8" s="21">
        <f>D8*F8/100</f>
        <v>2133.6807491</v>
      </c>
      <c r="J8" s="21">
        <f>E8*F8/100</f>
        <v>14909.649429376002</v>
      </c>
      <c r="K8" s="25">
        <f>SUM(G8:J8)</f>
        <v>17643.793081170668</v>
      </c>
    </row>
    <row r="9" spans="1:11">
      <c r="A9" s="11" t="s">
        <v>220</v>
      </c>
      <c r="C9" s="21">
        <v>45199.845576</v>
      </c>
      <c r="D9" s="21">
        <v>270668.78252499999</v>
      </c>
      <c r="E9" s="21">
        <v>246217.96375333332</v>
      </c>
      <c r="F9" s="14">
        <v>14.4</v>
      </c>
      <c r="H9" s="21">
        <v>6508.7777629439997</v>
      </c>
      <c r="I9" s="21">
        <v>38976.304683599999</v>
      </c>
      <c r="J9" s="21">
        <v>35455.386780479996</v>
      </c>
      <c r="K9" s="25">
        <v>80940.469227024005</v>
      </c>
    </row>
    <row r="10" spans="1:11">
      <c r="A10" s="9" t="s">
        <v>1</v>
      </c>
      <c r="B10" s="21">
        <v>282.61785466666669</v>
      </c>
      <c r="C10" s="21">
        <v>4930.5514430000003</v>
      </c>
      <c r="D10" s="21">
        <v>55635.385869999998</v>
      </c>
      <c r="E10" s="21">
        <v>245533.83882599999</v>
      </c>
      <c r="F10" s="14">
        <v>6.6</v>
      </c>
      <c r="G10" s="21">
        <f>B10*F10/100</f>
        <v>18.652778408000003</v>
      </c>
      <c r="H10" s="21">
        <f>C10*F10/100</f>
        <v>325.41639523800001</v>
      </c>
      <c r="I10" s="21">
        <f>D10*F10/100</f>
        <v>3671.9354674199999</v>
      </c>
      <c r="J10" s="21">
        <f>E10*F10/100</f>
        <v>16205.233362515999</v>
      </c>
      <c r="K10" s="25">
        <f>SUM(G10:J10)</f>
        <v>20221.238003581999</v>
      </c>
    </row>
    <row r="11" spans="1:11">
      <c r="A11" s="9" t="s">
        <v>2</v>
      </c>
      <c r="B11" s="21">
        <v>374.55374499999999</v>
      </c>
      <c r="C11" s="21">
        <v>22788.330613999999</v>
      </c>
      <c r="D11" s="21">
        <v>81963.411888000002</v>
      </c>
      <c r="F11" s="14">
        <v>2.2999999999999998</v>
      </c>
      <c r="G11" s="21">
        <v>8.6147361349999994</v>
      </c>
      <c r="H11" s="21">
        <v>524.13160412199989</v>
      </c>
      <c r="I11" s="21">
        <v>1885.158473424</v>
      </c>
      <c r="K11" s="25">
        <v>2417.9048136809997</v>
      </c>
    </row>
    <row r="12" spans="1:11">
      <c r="A12" s="9" t="s">
        <v>3</v>
      </c>
      <c r="B12" s="21">
        <v>103.566374</v>
      </c>
      <c r="C12" s="21">
        <v>2489.6345930000002</v>
      </c>
      <c r="D12" s="21">
        <v>16454.430220999999</v>
      </c>
      <c r="E12" s="21">
        <v>82013.994781999994</v>
      </c>
      <c r="F12" s="14">
        <v>3</v>
      </c>
      <c r="G12" s="21">
        <v>3.1069912199999998</v>
      </c>
      <c r="H12" s="21">
        <v>74.68903779</v>
      </c>
      <c r="I12" s="21">
        <v>493.63290662999992</v>
      </c>
      <c r="J12" s="21">
        <v>2460.4198434599998</v>
      </c>
      <c r="K12" s="25">
        <v>3031.8487790999998</v>
      </c>
    </row>
    <row r="13" spans="1:11">
      <c r="F13" s="14"/>
    </row>
    <row r="14" spans="1:11">
      <c r="F14" s="15"/>
    </row>
    <row r="15" spans="1:11">
      <c r="F15" s="14"/>
    </row>
    <row r="16" spans="1:11">
      <c r="A16" s="21" t="s">
        <v>221</v>
      </c>
      <c r="F16" s="14"/>
    </row>
    <row r="17" spans="1:11">
      <c r="A17" s="34" t="s">
        <v>4</v>
      </c>
      <c r="B17" s="28" t="s">
        <v>5</v>
      </c>
      <c r="C17" s="28" t="s">
        <v>7</v>
      </c>
      <c r="D17" s="28" t="s">
        <v>8</v>
      </c>
      <c r="E17" s="28" t="s">
        <v>6</v>
      </c>
      <c r="F17" s="16" t="s">
        <v>225</v>
      </c>
      <c r="G17" s="28" t="s">
        <v>5</v>
      </c>
      <c r="H17" s="28" t="s">
        <v>7</v>
      </c>
      <c r="I17" s="28" t="s">
        <v>8</v>
      </c>
      <c r="J17" s="28" t="s">
        <v>6</v>
      </c>
      <c r="K17" s="28" t="s">
        <v>231</v>
      </c>
    </row>
    <row r="18" spans="1:11">
      <c r="A18" s="9" t="s">
        <v>218</v>
      </c>
      <c r="B18" s="21">
        <v>1360.213006</v>
      </c>
      <c r="C18" s="21">
        <v>5769.3526199999997</v>
      </c>
      <c r="D18" s="21">
        <v>19827.656951249999</v>
      </c>
      <c r="F18" s="14">
        <v>32.5</v>
      </c>
      <c r="G18" s="21">
        <v>442.06922695000003</v>
      </c>
      <c r="H18" s="21">
        <v>1875.0396014999999</v>
      </c>
      <c r="I18" s="21">
        <v>6443.9885091562501</v>
      </c>
      <c r="K18" s="25">
        <v>8761.0973376062502</v>
      </c>
    </row>
    <row r="19" spans="1:11">
      <c r="A19" s="9" t="s">
        <v>0</v>
      </c>
      <c r="B19" s="21">
        <v>1442.9025493333331</v>
      </c>
      <c r="C19" s="21">
        <v>59847.483947000001</v>
      </c>
      <c r="D19" s="21">
        <v>331669.65916600003</v>
      </c>
      <c r="E19" s="21">
        <v>695920.91812499997</v>
      </c>
      <c r="F19" s="14">
        <v>2.2000000000000002</v>
      </c>
      <c r="G19" s="21">
        <v>31.743856085333331</v>
      </c>
      <c r="H19" s="21">
        <v>1316.644646834</v>
      </c>
      <c r="I19" s="21">
        <v>7296.7325016520008</v>
      </c>
      <c r="J19" s="21">
        <v>15310.26019875</v>
      </c>
      <c r="K19" s="25">
        <v>23955.381203321333</v>
      </c>
    </row>
    <row r="20" spans="1:11">
      <c r="A20" s="10" t="s">
        <v>219</v>
      </c>
      <c r="B20" s="21">
        <v>529.67768699999999</v>
      </c>
      <c r="C20" s="21">
        <v>5388.8253349999995</v>
      </c>
      <c r="D20" s="21">
        <v>25330.441074999999</v>
      </c>
      <c r="E20" s="21">
        <v>416095.43803199992</v>
      </c>
      <c r="F20" s="14">
        <v>1.1000000000000001</v>
      </c>
      <c r="G20" s="21">
        <f>B20*F20/100</f>
        <v>5.8264545570000008</v>
      </c>
      <c r="H20" s="21">
        <f>C20*F20/100</f>
        <v>59.277078684999999</v>
      </c>
      <c r="I20" s="21">
        <f>D20*F20/100</f>
        <v>278.634851825</v>
      </c>
      <c r="J20" s="21">
        <f>E20*F20/100</f>
        <v>4577.0498183519994</v>
      </c>
      <c r="K20" s="25">
        <f>SUM(G20:J20)</f>
        <v>4920.7882034189997</v>
      </c>
    </row>
    <row r="21" spans="1:11">
      <c r="A21" s="11" t="s">
        <v>220</v>
      </c>
      <c r="C21" s="21">
        <v>15492.798096999999</v>
      </c>
      <c r="D21" s="21">
        <v>105108.977618</v>
      </c>
      <c r="E21" s="21">
        <v>319076.37076100003</v>
      </c>
      <c r="F21" s="14">
        <v>6.7</v>
      </c>
      <c r="H21" s="21">
        <v>1038.017472499</v>
      </c>
      <c r="I21" s="21">
        <v>7042.3015004060007</v>
      </c>
      <c r="J21" s="21">
        <v>21378.116840987001</v>
      </c>
      <c r="K21" s="25">
        <v>29458.435813892</v>
      </c>
    </row>
    <row r="22" spans="1:11">
      <c r="A22" s="9" t="s">
        <v>1</v>
      </c>
      <c r="B22" s="21">
        <v>177.33831666666666</v>
      </c>
      <c r="C22" s="21">
        <v>3583.156054</v>
      </c>
      <c r="D22" s="21">
        <v>37347.726334999999</v>
      </c>
      <c r="E22" s="21">
        <v>222392.68962600001</v>
      </c>
      <c r="F22" s="14">
        <v>1.8</v>
      </c>
      <c r="G22" s="21">
        <f>B22*F22/100</f>
        <v>3.1920896999999995</v>
      </c>
      <c r="H22" s="21">
        <f>C22*F22/100</f>
        <v>64.496808971999997</v>
      </c>
      <c r="I22" s="21">
        <f>D22*F22/100</f>
        <v>672.25907403000008</v>
      </c>
      <c r="J22" s="21">
        <f>E22*F22/100</f>
        <v>4003.0684132679999</v>
      </c>
      <c r="K22" s="25">
        <f>SUM(G22:J22)</f>
        <v>4743.0163859699996</v>
      </c>
    </row>
    <row r="23" spans="1:11">
      <c r="A23" s="9" t="s">
        <v>2</v>
      </c>
      <c r="B23" s="21">
        <v>220.21070033333334</v>
      </c>
      <c r="C23" s="21">
        <v>9395.8683739999997</v>
      </c>
      <c r="D23" s="21">
        <v>36703.699712000001</v>
      </c>
      <c r="F23" s="14">
        <v>1.5</v>
      </c>
      <c r="G23" s="21">
        <v>3.3031605050000001</v>
      </c>
      <c r="H23" s="21">
        <v>140.93802561000001</v>
      </c>
      <c r="I23" s="21">
        <v>550.55549568000004</v>
      </c>
      <c r="K23" s="25">
        <v>694.79668179500004</v>
      </c>
    </row>
    <row r="24" spans="1:11">
      <c r="A24" s="9" t="s">
        <v>3</v>
      </c>
      <c r="B24" s="21">
        <v>91.666255333333325</v>
      </c>
      <c r="C24" s="21">
        <v>1694.0802510000001</v>
      </c>
      <c r="D24" s="21">
        <v>12025.861704000001</v>
      </c>
      <c r="E24" s="21">
        <v>108338.95873</v>
      </c>
      <c r="F24" s="14">
        <v>0.4</v>
      </c>
      <c r="G24" s="21">
        <v>0.36666502133333334</v>
      </c>
      <c r="H24" s="21">
        <v>6.7763210040000015</v>
      </c>
      <c r="I24" s="21">
        <v>48.103446816000002</v>
      </c>
      <c r="J24" s="21">
        <v>433.35583492000006</v>
      </c>
      <c r="K24" s="25">
        <v>488.60226776133339</v>
      </c>
    </row>
  </sheetData>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dimension ref="A1:K24"/>
  <sheetViews>
    <sheetView workbookViewId="0"/>
  </sheetViews>
  <sheetFormatPr defaultRowHeight="12"/>
  <cols>
    <col min="1" max="1" width="32.5703125" style="21" customWidth="1"/>
    <col min="2" max="5" width="10.7109375" style="21" customWidth="1"/>
    <col min="6" max="6" width="8.7109375" style="21" customWidth="1"/>
    <col min="7" max="10" width="10.7109375" style="21" customWidth="1"/>
    <col min="11" max="11" width="10.7109375" style="25" customWidth="1"/>
    <col min="12" max="12" width="10.7109375" style="21" customWidth="1"/>
    <col min="13" max="16384" width="9.140625" style="21"/>
  </cols>
  <sheetData>
    <row r="1" spans="1:11" ht="15">
      <c r="A1" s="12" t="s">
        <v>224</v>
      </c>
    </row>
    <row r="4" spans="1:11">
      <c r="A4" s="21" t="s">
        <v>222</v>
      </c>
    </row>
    <row r="5" spans="1:11" s="25" customFormat="1">
      <c r="A5" s="34" t="s">
        <v>4</v>
      </c>
      <c r="B5" s="28" t="s">
        <v>5</v>
      </c>
      <c r="C5" s="28" t="s">
        <v>7</v>
      </c>
      <c r="D5" s="28" t="s">
        <v>8</v>
      </c>
      <c r="E5" s="28" t="s">
        <v>6</v>
      </c>
      <c r="F5" s="28" t="s">
        <v>225</v>
      </c>
      <c r="G5" s="28" t="s">
        <v>5</v>
      </c>
      <c r="H5" s="28" t="s">
        <v>7</v>
      </c>
      <c r="I5" s="28" t="s">
        <v>8</v>
      </c>
      <c r="J5" s="28" t="s">
        <v>6</v>
      </c>
      <c r="K5" s="28" t="s">
        <v>231</v>
      </c>
    </row>
    <row r="6" spans="1:11">
      <c r="A6" s="9" t="s">
        <v>218</v>
      </c>
      <c r="B6" s="21">
        <v>139733.50830799999</v>
      </c>
      <c r="C6" s="21">
        <v>167723.92654499999</v>
      </c>
      <c r="D6" s="21">
        <v>143638.24817175002</v>
      </c>
      <c r="F6" s="13">
        <v>3.05</v>
      </c>
      <c r="G6" s="21">
        <v>4261.872003393999</v>
      </c>
      <c r="H6" s="21">
        <v>5115.5797596224993</v>
      </c>
      <c r="I6" s="21">
        <v>4380.9665692383751</v>
      </c>
      <c r="K6" s="25">
        <v>13758.418332254874</v>
      </c>
    </row>
    <row r="7" spans="1:11">
      <c r="A7" s="9" t="s">
        <v>0</v>
      </c>
      <c r="B7" s="21">
        <v>4314.7196256666666</v>
      </c>
      <c r="C7" s="21">
        <v>40146.097033999999</v>
      </c>
      <c r="D7" s="21">
        <v>87246.580260999996</v>
      </c>
      <c r="E7" s="21">
        <v>52470.282437000002</v>
      </c>
      <c r="F7" s="14">
        <v>13.8</v>
      </c>
      <c r="G7" s="21">
        <v>595.43130834200008</v>
      </c>
      <c r="H7" s="21">
        <v>5540.1613906920002</v>
      </c>
      <c r="I7" s="21">
        <v>12040.028076017999</v>
      </c>
      <c r="J7" s="21">
        <v>7240.8989763059999</v>
      </c>
      <c r="K7" s="25">
        <v>25416.519751357999</v>
      </c>
    </row>
    <row r="8" spans="1:11">
      <c r="A8" s="10" t="s">
        <v>219</v>
      </c>
      <c r="B8" s="21">
        <v>6717.3612026666669</v>
      </c>
      <c r="C8" s="21">
        <v>16004.900261999999</v>
      </c>
      <c r="D8" s="21">
        <v>12207.657002000002</v>
      </c>
      <c r="E8" s="21">
        <v>11322.160251999998</v>
      </c>
      <c r="F8" s="14">
        <v>6.8</v>
      </c>
      <c r="G8" s="21">
        <f>B8*F8/100</f>
        <v>456.78056178133329</v>
      </c>
      <c r="H8" s="21">
        <f>C8*F8/100</f>
        <v>1088.3332178159999</v>
      </c>
      <c r="I8" s="21">
        <f>D8*F8/100</f>
        <v>830.12067613600016</v>
      </c>
      <c r="J8" s="21">
        <f>E8*F8/100</f>
        <v>769.90689713599988</v>
      </c>
      <c r="K8" s="25">
        <f>SUM(G8:J8)</f>
        <v>3145.1413528693333</v>
      </c>
    </row>
    <row r="9" spans="1:11">
      <c r="A9" s="11" t="s">
        <v>220</v>
      </c>
      <c r="C9" s="21">
        <v>49855.760509</v>
      </c>
      <c r="D9" s="21">
        <v>156311.79719700004</v>
      </c>
      <c r="E9" s="21">
        <v>56973.731759999995</v>
      </c>
      <c r="F9" s="14">
        <v>14.4</v>
      </c>
      <c r="H9" s="21">
        <v>7179.2295132960007</v>
      </c>
      <c r="I9" s="21">
        <v>22508.898796368005</v>
      </c>
      <c r="J9" s="21">
        <v>8204.2173734399985</v>
      </c>
      <c r="K9" s="25">
        <v>37892.345683104002</v>
      </c>
    </row>
    <row r="10" spans="1:11">
      <c r="A10" s="9" t="s">
        <v>1</v>
      </c>
      <c r="B10" s="21">
        <v>3313.0883743333329</v>
      </c>
      <c r="C10" s="21">
        <v>12884.531718</v>
      </c>
      <c r="D10" s="21">
        <v>31399.819019999999</v>
      </c>
      <c r="E10" s="21">
        <v>42629.392152</v>
      </c>
      <c r="F10" s="14">
        <v>6.6</v>
      </c>
      <c r="G10" s="21">
        <f>B10*F10/100</f>
        <v>218.66383270599997</v>
      </c>
      <c r="H10" s="21">
        <f>C10*F10/100</f>
        <v>850.379093388</v>
      </c>
      <c r="I10" s="21">
        <f>D10*F10/100</f>
        <v>2072.3880553199997</v>
      </c>
      <c r="J10" s="21">
        <f>E10*F10/100</f>
        <v>2813.5398820319997</v>
      </c>
      <c r="K10" s="25">
        <f>SUM(G10:J10)</f>
        <v>5954.9708634459994</v>
      </c>
    </row>
    <row r="11" spans="1:11">
      <c r="A11" s="9" t="s">
        <v>2</v>
      </c>
      <c r="B11" s="21">
        <v>7900.2735353333337</v>
      </c>
      <c r="C11" s="21">
        <v>56976.470578</v>
      </c>
      <c r="D11" s="21">
        <v>72990.869642000005</v>
      </c>
      <c r="F11" s="14">
        <v>2.2999999999999998</v>
      </c>
      <c r="G11" s="21">
        <v>181.70629131266665</v>
      </c>
      <c r="H11" s="21">
        <v>1310.4588232939998</v>
      </c>
      <c r="I11" s="21">
        <v>1678.7900017660002</v>
      </c>
      <c r="K11" s="25">
        <v>3170.9551163726665</v>
      </c>
    </row>
    <row r="12" spans="1:11">
      <c r="A12" s="9" t="s">
        <v>3</v>
      </c>
      <c r="B12" s="21">
        <v>2240.2436003333332</v>
      </c>
      <c r="C12" s="21">
        <v>10239.752490000001</v>
      </c>
      <c r="D12" s="21">
        <v>16987.625768000002</v>
      </c>
      <c r="E12" s="21">
        <v>18283.236220999999</v>
      </c>
      <c r="F12" s="14">
        <v>3</v>
      </c>
      <c r="G12" s="21">
        <v>67.207308009999991</v>
      </c>
      <c r="H12" s="21">
        <v>307.19257470000002</v>
      </c>
      <c r="I12" s="21">
        <v>509.62877304000011</v>
      </c>
      <c r="J12" s="21">
        <v>548.49708663000001</v>
      </c>
      <c r="K12" s="25">
        <v>1432.5257423800001</v>
      </c>
    </row>
    <row r="13" spans="1:11">
      <c r="F13" s="13"/>
    </row>
    <row r="14" spans="1:11">
      <c r="F14" s="13"/>
    </row>
    <row r="15" spans="1:11">
      <c r="F15" s="35"/>
    </row>
    <row r="16" spans="1:11">
      <c r="A16" s="21" t="s">
        <v>221</v>
      </c>
      <c r="F16" s="13"/>
    </row>
    <row r="17" spans="1:11">
      <c r="A17" s="34" t="s">
        <v>4</v>
      </c>
      <c r="B17" s="28" t="s">
        <v>5</v>
      </c>
      <c r="C17" s="28" t="s">
        <v>7</v>
      </c>
      <c r="D17" s="28" t="s">
        <v>8</v>
      </c>
      <c r="E17" s="28" t="s">
        <v>6</v>
      </c>
      <c r="F17" s="36" t="s">
        <v>225</v>
      </c>
      <c r="G17" s="28" t="s">
        <v>5</v>
      </c>
      <c r="H17" s="28" t="s">
        <v>7</v>
      </c>
      <c r="I17" s="28" t="s">
        <v>8</v>
      </c>
      <c r="J17" s="28" t="s">
        <v>6</v>
      </c>
      <c r="K17" s="28" t="s">
        <v>231</v>
      </c>
    </row>
    <row r="18" spans="1:11">
      <c r="A18" s="9" t="s">
        <v>218</v>
      </c>
      <c r="B18" s="21">
        <v>117643.70805099998</v>
      </c>
      <c r="C18" s="21">
        <v>117646.24876999998</v>
      </c>
      <c r="D18" s="21">
        <v>112784.29684349999</v>
      </c>
      <c r="F18" s="13">
        <v>20.68</v>
      </c>
      <c r="G18" s="21">
        <v>24328.718824946798</v>
      </c>
      <c r="H18" s="21">
        <v>24329.244245635993</v>
      </c>
      <c r="I18" s="21">
        <v>23323.792587235799</v>
      </c>
      <c r="K18" s="25">
        <v>71981.75565781859</v>
      </c>
    </row>
    <row r="19" spans="1:11">
      <c r="A19" s="9" t="s">
        <v>0</v>
      </c>
      <c r="B19" s="21">
        <v>3724.3560010000001</v>
      </c>
      <c r="C19" s="21">
        <v>58448.977859999999</v>
      </c>
      <c r="D19" s="21">
        <v>110720.04672100001</v>
      </c>
      <c r="E19" s="21">
        <v>38997.427995999999</v>
      </c>
      <c r="F19" s="14">
        <v>2.2000000000000002</v>
      </c>
      <c r="G19" s="21">
        <v>81.935832022000014</v>
      </c>
      <c r="H19" s="21">
        <v>1285.8775129200001</v>
      </c>
      <c r="I19" s="21">
        <v>2435.8410278620004</v>
      </c>
      <c r="J19" s="21">
        <v>857.94341591200009</v>
      </c>
      <c r="K19" s="25">
        <v>4661.5977887160007</v>
      </c>
    </row>
    <row r="20" spans="1:11">
      <c r="A20" s="10" t="s">
        <v>219</v>
      </c>
      <c r="B20" s="21">
        <v>4050.8179039999995</v>
      </c>
      <c r="C20" s="21">
        <v>9289.3942879999995</v>
      </c>
      <c r="D20" s="21">
        <v>9141.9507470000008</v>
      </c>
      <c r="E20" s="21">
        <v>12774.684702999999</v>
      </c>
      <c r="F20" s="14">
        <v>1.1000000000000001</v>
      </c>
      <c r="G20" s="21">
        <f>B20*F20/100</f>
        <v>44.558996944</v>
      </c>
      <c r="H20" s="21">
        <f>C20*F20/100</f>
        <v>102.18333716799999</v>
      </c>
      <c r="I20" s="21">
        <f>D20*F20/100</f>
        <v>100.56145821700002</v>
      </c>
      <c r="J20" s="21">
        <f>E20*F20/100</f>
        <v>140.52153173299999</v>
      </c>
      <c r="K20" s="25">
        <f>SUM(G20:J20)</f>
        <v>387.82532406199999</v>
      </c>
    </row>
    <row r="21" spans="1:11">
      <c r="A21" s="11" t="s">
        <v>220</v>
      </c>
      <c r="C21" s="21">
        <v>34631.103737999998</v>
      </c>
      <c r="D21" s="21">
        <v>131498.76527099998</v>
      </c>
      <c r="E21" s="21">
        <v>77090.937426999983</v>
      </c>
      <c r="F21" s="14">
        <v>6.7</v>
      </c>
      <c r="H21" s="21">
        <v>2320.2839504459998</v>
      </c>
      <c r="I21" s="21">
        <v>8810.4172731569997</v>
      </c>
      <c r="J21" s="21">
        <v>5165.0928076089986</v>
      </c>
      <c r="K21" s="25">
        <v>16295.794031211997</v>
      </c>
    </row>
    <row r="22" spans="1:11">
      <c r="A22" s="9" t="s">
        <v>1</v>
      </c>
      <c r="B22" s="21">
        <v>1984.825857</v>
      </c>
      <c r="C22" s="21">
        <v>8340.0910019999992</v>
      </c>
      <c r="D22" s="21">
        <v>22891.343622</v>
      </c>
      <c r="E22" s="21">
        <v>31970.137552</v>
      </c>
      <c r="F22" s="14">
        <v>1.8</v>
      </c>
      <c r="G22" s="21">
        <f>B22*F22/100</f>
        <v>35.726865425999996</v>
      </c>
      <c r="H22" s="21">
        <f>C22*F22/100</f>
        <v>150.12163803599998</v>
      </c>
      <c r="I22" s="21">
        <f>D22*F22/100</f>
        <v>412.04418519600006</v>
      </c>
      <c r="J22" s="21">
        <f>E22*F22/100</f>
        <v>575.46247593600003</v>
      </c>
      <c r="K22" s="25">
        <f>SUM(G22:J22)</f>
        <v>1173.3551645940001</v>
      </c>
    </row>
    <row r="23" spans="1:11">
      <c r="A23" s="9" t="s">
        <v>2</v>
      </c>
      <c r="B23" s="21">
        <v>4184.8734510000004</v>
      </c>
      <c r="C23" s="21">
        <v>23582.298123</v>
      </c>
      <c r="D23" s="21">
        <v>43453.806320999996</v>
      </c>
      <c r="F23" s="14">
        <v>1.5</v>
      </c>
      <c r="G23" s="21">
        <v>62.773101765000007</v>
      </c>
      <c r="H23" s="21">
        <v>353.73447184500003</v>
      </c>
      <c r="I23" s="21">
        <v>651.80709481499991</v>
      </c>
      <c r="K23" s="25">
        <v>1068.314668425</v>
      </c>
    </row>
    <row r="24" spans="1:11">
      <c r="A24" s="9" t="s">
        <v>3</v>
      </c>
      <c r="B24" s="21">
        <v>2390.5167006666666</v>
      </c>
      <c r="C24" s="21">
        <v>9800.0706769999997</v>
      </c>
      <c r="D24" s="21">
        <v>19782.016043</v>
      </c>
      <c r="E24" s="21">
        <v>20391.690035</v>
      </c>
      <c r="F24" s="14">
        <v>0.4</v>
      </c>
      <c r="G24" s="21">
        <v>9.5620668026666671</v>
      </c>
      <c r="H24" s="21">
        <v>39.200282708000003</v>
      </c>
      <c r="I24" s="21">
        <v>79.128064172000009</v>
      </c>
      <c r="J24" s="21">
        <v>81.56676014</v>
      </c>
      <c r="K24" s="25">
        <v>209.45717382266668</v>
      </c>
    </row>
  </sheetData>
  <pageMargins left="0.70866141732283472" right="0.7086614173228347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dimension ref="A1:K24"/>
  <sheetViews>
    <sheetView workbookViewId="0"/>
  </sheetViews>
  <sheetFormatPr defaultRowHeight="12"/>
  <cols>
    <col min="1" max="1" width="32.5703125" style="21" customWidth="1"/>
    <col min="2" max="5" width="10.7109375" style="21" customWidth="1"/>
    <col min="6" max="6" width="8.7109375" style="21" customWidth="1"/>
    <col min="7" max="10" width="10.7109375" style="21" customWidth="1"/>
    <col min="11" max="11" width="10.7109375" style="25" customWidth="1"/>
    <col min="12" max="13" width="10.7109375" style="21" customWidth="1"/>
    <col min="14" max="16384" width="9.140625" style="21"/>
  </cols>
  <sheetData>
    <row r="1" spans="1:11" ht="15">
      <c r="A1" s="17" t="s">
        <v>226</v>
      </c>
    </row>
    <row r="2" spans="1:11">
      <c r="A2" s="33"/>
    </row>
    <row r="4" spans="1:11" s="25" customFormat="1">
      <c r="A4" s="33" t="s">
        <v>222</v>
      </c>
      <c r="B4" s="37"/>
      <c r="C4" s="37"/>
      <c r="D4" s="37"/>
      <c r="E4" s="37"/>
      <c r="F4" s="37"/>
      <c r="G4" s="37"/>
      <c r="H4" s="37"/>
      <c r="I4" s="37"/>
    </row>
    <row r="5" spans="1:11" s="25" customFormat="1">
      <c r="A5" s="34" t="s">
        <v>4</v>
      </c>
      <c r="B5" s="28" t="s">
        <v>5</v>
      </c>
      <c r="C5" s="28" t="s">
        <v>7</v>
      </c>
      <c r="D5" s="28" t="s">
        <v>8</v>
      </c>
      <c r="E5" s="28" t="s">
        <v>6</v>
      </c>
      <c r="F5" s="28" t="s">
        <v>225</v>
      </c>
      <c r="G5" s="28" t="s">
        <v>5</v>
      </c>
      <c r="H5" s="28" t="s">
        <v>7</v>
      </c>
      <c r="I5" s="28" t="s">
        <v>8</v>
      </c>
      <c r="J5" s="28" t="s">
        <v>6</v>
      </c>
      <c r="K5" s="28" t="s">
        <v>231</v>
      </c>
    </row>
    <row r="6" spans="1:11">
      <c r="A6" s="9" t="s">
        <v>218</v>
      </c>
      <c r="B6" s="21">
        <v>5913.98063</v>
      </c>
      <c r="C6" s="21">
        <v>15268.386467</v>
      </c>
      <c r="D6" s="21">
        <v>22135.480004999998</v>
      </c>
      <c r="F6" s="13">
        <v>3.05</v>
      </c>
      <c r="G6" s="21">
        <v>180.376409215</v>
      </c>
      <c r="H6" s="21">
        <v>465.68578724350004</v>
      </c>
      <c r="I6" s="21">
        <v>675.13214015249991</v>
      </c>
      <c r="K6" s="25">
        <v>1321.1943366109999</v>
      </c>
    </row>
    <row r="7" spans="1:11">
      <c r="A7" s="9" t="s">
        <v>0</v>
      </c>
      <c r="B7" s="21">
        <v>2344.4750153333334</v>
      </c>
      <c r="C7" s="21">
        <v>24750.816638</v>
      </c>
      <c r="D7" s="21">
        <v>110757.130903</v>
      </c>
      <c r="E7" s="21">
        <v>137973.96694499999</v>
      </c>
      <c r="F7" s="14">
        <v>13.8</v>
      </c>
      <c r="G7" s="21">
        <v>323.53755211600003</v>
      </c>
      <c r="H7" s="21">
        <v>3415.6126960440001</v>
      </c>
      <c r="I7" s="21">
        <v>15284.484064614</v>
      </c>
      <c r="J7" s="21">
        <v>19040.407438409999</v>
      </c>
      <c r="K7" s="25">
        <v>38064.041751183999</v>
      </c>
    </row>
    <row r="8" spans="1:11">
      <c r="A8" s="10" t="s">
        <v>219</v>
      </c>
      <c r="B8" s="21">
        <v>1196.0843396666667</v>
      </c>
      <c r="C8" s="21">
        <v>4853.5153549999995</v>
      </c>
      <c r="D8" s="21">
        <v>7672.1752769999994</v>
      </c>
      <c r="E8" s="21">
        <v>22468.635623000002</v>
      </c>
      <c r="F8" s="14">
        <v>6.8</v>
      </c>
      <c r="G8" s="21">
        <f>B8*F8/100</f>
        <v>81.333735097333332</v>
      </c>
      <c r="H8" s="21">
        <f>C8*F8/100</f>
        <v>330.03904413999999</v>
      </c>
      <c r="I8" s="21">
        <f>D8*F8/100</f>
        <v>521.70791883599998</v>
      </c>
      <c r="J8" s="21">
        <f>E8*F8/100</f>
        <v>1527.8672223640001</v>
      </c>
      <c r="K8" s="25">
        <f>SUM(G8:J8)</f>
        <v>2460.9479204373333</v>
      </c>
    </row>
    <row r="9" spans="1:11">
      <c r="A9" s="11" t="s">
        <v>220</v>
      </c>
      <c r="C9" s="21">
        <v>30278.442249</v>
      </c>
      <c r="D9" s="21">
        <v>133888.92155699999</v>
      </c>
      <c r="E9" s="21">
        <v>72965.217246666667</v>
      </c>
      <c r="F9" s="14">
        <v>14.4</v>
      </c>
      <c r="H9" s="21">
        <v>4360.0956838559996</v>
      </c>
      <c r="I9" s="21">
        <v>19280.004704208</v>
      </c>
      <c r="J9" s="21">
        <v>10506.991283520001</v>
      </c>
      <c r="K9" s="25">
        <v>34147.091671583999</v>
      </c>
    </row>
    <row r="10" spans="1:11">
      <c r="A10" s="9" t="s">
        <v>1</v>
      </c>
      <c r="B10" s="21">
        <v>520.1399193333333</v>
      </c>
      <c r="C10" s="21">
        <v>4840.7559469999997</v>
      </c>
      <c r="D10" s="21">
        <v>23460.791439000001</v>
      </c>
      <c r="E10" s="21">
        <v>65128.256699999998</v>
      </c>
      <c r="F10" s="14">
        <v>6.6</v>
      </c>
      <c r="G10" s="21">
        <f>B10*F10/100</f>
        <v>34.329234675999999</v>
      </c>
      <c r="H10" s="21">
        <f>C10*F10/100</f>
        <v>319.48989250199998</v>
      </c>
      <c r="I10" s="21">
        <f>D10*F10/100</f>
        <v>1548.4122349740001</v>
      </c>
      <c r="J10" s="21">
        <f>E10*F10/100</f>
        <v>4298.4649422000002</v>
      </c>
      <c r="K10" s="25">
        <f>SUM(G10:J10)</f>
        <v>6200.696304352</v>
      </c>
    </row>
    <row r="11" spans="1:11">
      <c r="A11" s="9" t="s">
        <v>2</v>
      </c>
      <c r="B11" s="21">
        <v>1089.4515490000001</v>
      </c>
      <c r="C11" s="21">
        <v>26136.076387000001</v>
      </c>
      <c r="D11" s="21">
        <v>52838.934977999997</v>
      </c>
      <c r="F11" s="14">
        <v>2.2999999999999998</v>
      </c>
      <c r="G11" s="21">
        <v>25.057385626999999</v>
      </c>
      <c r="H11" s="21">
        <v>601.12975690099995</v>
      </c>
      <c r="I11" s="21">
        <v>1215.2955044939999</v>
      </c>
      <c r="K11" s="25">
        <v>1841.482647022</v>
      </c>
    </row>
    <row r="12" spans="1:11">
      <c r="A12" s="9" t="s">
        <v>3</v>
      </c>
      <c r="B12" s="21">
        <v>595.84461033333332</v>
      </c>
      <c r="C12" s="21">
        <v>4408.6812879999998</v>
      </c>
      <c r="D12" s="21">
        <v>14718.780728</v>
      </c>
      <c r="E12" s="21">
        <v>29358.969430000001</v>
      </c>
      <c r="F12" s="14">
        <v>3</v>
      </c>
      <c r="G12" s="21">
        <v>17.87533831</v>
      </c>
      <c r="H12" s="21">
        <v>132.26043863999999</v>
      </c>
      <c r="I12" s="21">
        <v>441.56342183999999</v>
      </c>
      <c r="J12" s="21">
        <v>880.76908290000006</v>
      </c>
      <c r="K12" s="25">
        <v>1472.4682816899999</v>
      </c>
    </row>
    <row r="13" spans="1:11">
      <c r="F13" s="14"/>
    </row>
    <row r="14" spans="1:11">
      <c r="F14" s="14"/>
    </row>
    <row r="15" spans="1:11">
      <c r="F15" s="15"/>
    </row>
    <row r="16" spans="1:11">
      <c r="A16" s="33" t="s">
        <v>221</v>
      </c>
      <c r="B16" s="37"/>
      <c r="C16" s="37"/>
      <c r="D16" s="37"/>
      <c r="E16" s="37"/>
      <c r="F16" s="14"/>
    </row>
    <row r="17" spans="1:11">
      <c r="A17" s="34" t="s">
        <v>4</v>
      </c>
      <c r="B17" s="28" t="s">
        <v>5</v>
      </c>
      <c r="C17" s="28" t="s">
        <v>7</v>
      </c>
      <c r="D17" s="28" t="s">
        <v>8</v>
      </c>
      <c r="E17" s="28" t="s">
        <v>6</v>
      </c>
      <c r="F17" s="16" t="s">
        <v>225</v>
      </c>
      <c r="G17" s="28" t="s">
        <v>5</v>
      </c>
      <c r="H17" s="28" t="s">
        <v>7</v>
      </c>
      <c r="I17" s="28" t="s">
        <v>8</v>
      </c>
      <c r="J17" s="28" t="s">
        <v>6</v>
      </c>
      <c r="K17" s="28" t="s">
        <v>231</v>
      </c>
    </row>
    <row r="18" spans="1:11">
      <c r="A18" s="9" t="s">
        <v>218</v>
      </c>
      <c r="B18" s="21">
        <v>4202.9542540000002</v>
      </c>
      <c r="C18" s="21">
        <v>8553.7174759999998</v>
      </c>
      <c r="D18" s="21">
        <v>14566.49927325</v>
      </c>
      <c r="F18" s="13">
        <v>20.68</v>
      </c>
      <c r="G18" s="21">
        <v>869.17093972719999</v>
      </c>
      <c r="H18" s="21">
        <v>1768.9087740368</v>
      </c>
      <c r="I18" s="21">
        <v>3012.3520497080999</v>
      </c>
      <c r="K18" s="25">
        <v>5650.4317634721001</v>
      </c>
    </row>
    <row r="19" spans="1:11">
      <c r="A19" s="9" t="s">
        <v>0</v>
      </c>
      <c r="B19" s="21">
        <v>1832.2108296666665</v>
      </c>
      <c r="C19" s="21">
        <v>39136.983117000003</v>
      </c>
      <c r="D19" s="21">
        <v>105861.15306500001</v>
      </c>
      <c r="E19" s="21">
        <v>119866.921785</v>
      </c>
      <c r="F19" s="14">
        <v>2.2000000000000002</v>
      </c>
      <c r="G19" s="21">
        <v>40.308638252666668</v>
      </c>
      <c r="H19" s="21">
        <v>861.01362857400022</v>
      </c>
      <c r="I19" s="21">
        <v>2328.9453674300003</v>
      </c>
      <c r="J19" s="21">
        <v>2637.0722792700003</v>
      </c>
      <c r="K19" s="25">
        <v>5867.3399135266682</v>
      </c>
    </row>
    <row r="20" spans="1:11">
      <c r="A20" s="10" t="s">
        <v>219</v>
      </c>
      <c r="B20" s="21">
        <v>709.81388100000004</v>
      </c>
      <c r="C20" s="21">
        <v>3244.6992250000003</v>
      </c>
      <c r="D20" s="21">
        <v>5679.3333500000008</v>
      </c>
      <c r="E20" s="21">
        <v>34387.284405999992</v>
      </c>
      <c r="F20" s="14">
        <v>1.1000000000000001</v>
      </c>
      <c r="G20" s="21">
        <f>B20*F20/100</f>
        <v>7.8079526910000014</v>
      </c>
      <c r="H20" s="21">
        <f>C20*F20/100</f>
        <v>35.691691475000006</v>
      </c>
      <c r="I20" s="21">
        <f>D20*F20/100</f>
        <v>62.472666850000017</v>
      </c>
      <c r="J20" s="21">
        <f>E20*F20/100</f>
        <v>378.26012846599997</v>
      </c>
      <c r="K20" s="25">
        <f>SUM(G20:J20)</f>
        <v>484.23243948200002</v>
      </c>
    </row>
    <row r="21" spans="1:11">
      <c r="A21" s="11" t="s">
        <v>220</v>
      </c>
      <c r="C21" s="21">
        <v>17993.823166999999</v>
      </c>
      <c r="D21" s="21">
        <v>80056.785529000001</v>
      </c>
      <c r="E21" s="21">
        <v>82314.308431999991</v>
      </c>
      <c r="F21" s="14">
        <v>6.7</v>
      </c>
      <c r="H21" s="21">
        <v>1205.5861521889999</v>
      </c>
      <c r="I21" s="21">
        <v>5363.804630443</v>
      </c>
      <c r="J21" s="21">
        <v>5515.0586649439992</v>
      </c>
      <c r="K21" s="25">
        <v>12084.449447576</v>
      </c>
    </row>
    <row r="22" spans="1:11">
      <c r="A22" s="9" t="s">
        <v>1</v>
      </c>
      <c r="B22" s="21">
        <v>328.289736</v>
      </c>
      <c r="C22" s="21">
        <v>3422.24809</v>
      </c>
      <c r="D22" s="21">
        <v>16365.117053</v>
      </c>
      <c r="E22" s="21">
        <v>60355.138321999999</v>
      </c>
      <c r="F22" s="14">
        <v>1.8</v>
      </c>
      <c r="G22" s="21">
        <f>B22*F22/100</f>
        <v>5.9092152480000006</v>
      </c>
      <c r="H22" s="21">
        <f>C22*F22/100</f>
        <v>61.600465620000001</v>
      </c>
      <c r="I22" s="21">
        <f>D22*F22/100</f>
        <v>294.57210695399999</v>
      </c>
      <c r="J22" s="21">
        <f>E22*F22/100</f>
        <v>1086.3924897960001</v>
      </c>
      <c r="K22" s="25">
        <f>SUM(G22:J22)</f>
        <v>1448.4742776180001</v>
      </c>
    </row>
    <row r="23" spans="1:11">
      <c r="A23" s="9" t="s">
        <v>2</v>
      </c>
      <c r="B23" s="21">
        <v>639.81572333333327</v>
      </c>
      <c r="C23" s="21">
        <v>8155.343852</v>
      </c>
      <c r="D23" s="21">
        <v>25386.381301000001</v>
      </c>
      <c r="F23" s="14">
        <v>1.5</v>
      </c>
      <c r="G23" s="21">
        <v>9.5972358499999988</v>
      </c>
      <c r="H23" s="21">
        <v>122.33015778000001</v>
      </c>
      <c r="I23" s="21">
        <v>380.79571951500003</v>
      </c>
      <c r="K23" s="25">
        <v>512.72311314500007</v>
      </c>
    </row>
    <row r="24" spans="1:11">
      <c r="A24" s="9" t="s">
        <v>3</v>
      </c>
      <c r="B24" s="21">
        <v>511.88238033333329</v>
      </c>
      <c r="C24" s="21">
        <v>4094.7290050000001</v>
      </c>
      <c r="D24" s="21">
        <v>12758.354971999999</v>
      </c>
      <c r="E24" s="21">
        <v>31002.928808000001</v>
      </c>
      <c r="F24" s="14">
        <v>0.4</v>
      </c>
      <c r="G24" s="21">
        <v>2.0475295213333333</v>
      </c>
      <c r="H24" s="21">
        <v>16.378916020000002</v>
      </c>
      <c r="I24" s="21">
        <v>51.033419887999997</v>
      </c>
      <c r="J24" s="21">
        <v>124.011715232</v>
      </c>
      <c r="K24" s="25">
        <v>193.47158066133335</v>
      </c>
    </row>
  </sheetData>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dimension ref="A1:K25"/>
  <sheetViews>
    <sheetView workbookViewId="0"/>
  </sheetViews>
  <sheetFormatPr defaultRowHeight="12"/>
  <cols>
    <col min="1" max="1" width="32.5703125" style="21" customWidth="1"/>
    <col min="2" max="5" width="10.7109375" style="21" customWidth="1"/>
    <col min="6" max="6" width="8.7109375" style="21" customWidth="1"/>
    <col min="7" max="10" width="10.7109375" style="21" customWidth="1"/>
    <col min="11" max="11" width="10.7109375" style="25" customWidth="1"/>
    <col min="12" max="13" width="10.7109375" style="21" customWidth="1"/>
    <col min="14" max="16384" width="9.140625" style="21"/>
  </cols>
  <sheetData>
    <row r="1" spans="1:11" ht="15">
      <c r="A1" s="17" t="s">
        <v>229</v>
      </c>
    </row>
    <row r="3" spans="1:11">
      <c r="A3" s="33"/>
    </row>
    <row r="4" spans="1:11">
      <c r="A4" s="21" t="s">
        <v>222</v>
      </c>
    </row>
    <row r="5" spans="1:11" s="25" customFormat="1">
      <c r="A5" s="34" t="s">
        <v>4</v>
      </c>
      <c r="B5" s="28" t="s">
        <v>5</v>
      </c>
      <c r="C5" s="28" t="s">
        <v>7</v>
      </c>
      <c r="D5" s="28" t="s">
        <v>8</v>
      </c>
      <c r="E5" s="28" t="s">
        <v>6</v>
      </c>
      <c r="F5" s="28" t="s">
        <v>225</v>
      </c>
      <c r="G5" s="28" t="s">
        <v>5</v>
      </c>
      <c r="H5" s="28" t="s">
        <v>7</v>
      </c>
      <c r="I5" s="28" t="s">
        <v>8</v>
      </c>
      <c r="J5" s="28" t="s">
        <v>6</v>
      </c>
      <c r="K5" s="28" t="s">
        <v>231</v>
      </c>
    </row>
    <row r="6" spans="1:11">
      <c r="A6" s="11" t="s">
        <v>218</v>
      </c>
      <c r="B6" s="21">
        <v>20867.323909000002</v>
      </c>
      <c r="C6" s="21">
        <v>37795.090760999992</v>
      </c>
      <c r="D6" s="21">
        <v>47105.689987499994</v>
      </c>
      <c r="F6" s="13">
        <v>3.05</v>
      </c>
      <c r="G6" s="21">
        <v>636.45337922450005</v>
      </c>
      <c r="H6" s="21">
        <v>1152.7502682104996</v>
      </c>
      <c r="I6" s="21">
        <v>1436.7235446187499</v>
      </c>
      <c r="K6" s="25">
        <v>3225.9271920537494</v>
      </c>
    </row>
    <row r="7" spans="1:11">
      <c r="A7" s="11" t="s">
        <v>0</v>
      </c>
      <c r="B7" s="21">
        <v>3189.2621823333334</v>
      </c>
      <c r="C7" s="21">
        <v>27473.758645000002</v>
      </c>
      <c r="D7" s="21">
        <v>74945.912691000005</v>
      </c>
      <c r="E7" s="21">
        <v>52011.182401999999</v>
      </c>
      <c r="F7" s="14">
        <v>13.8</v>
      </c>
      <c r="G7" s="21">
        <v>440.11818116200004</v>
      </c>
      <c r="H7" s="21">
        <v>3791.3786930100005</v>
      </c>
      <c r="I7" s="21">
        <v>10342.535951358001</v>
      </c>
      <c r="J7" s="21">
        <v>7177.5431714759998</v>
      </c>
      <c r="K7" s="25">
        <v>21751.575997006003</v>
      </c>
    </row>
    <row r="8" spans="1:11">
      <c r="A8" s="19" t="s">
        <v>219</v>
      </c>
      <c r="B8" s="21">
        <v>2174.2847106666668</v>
      </c>
      <c r="C8" s="21">
        <v>6858.255618000001</v>
      </c>
      <c r="D8" s="21">
        <v>8880.6683830000002</v>
      </c>
      <c r="E8" s="21">
        <v>13284.390126</v>
      </c>
      <c r="F8" s="14">
        <v>6.8</v>
      </c>
      <c r="G8" s="21">
        <f>B8*F8/100</f>
        <v>147.85136032533333</v>
      </c>
      <c r="H8" s="21">
        <f>C8*F8/100</f>
        <v>466.36138202400002</v>
      </c>
      <c r="I8" s="21">
        <f>D8*F8/100</f>
        <v>603.88545004399998</v>
      </c>
      <c r="J8" s="21">
        <f>E8*F8/100</f>
        <v>903.33852856800002</v>
      </c>
      <c r="K8" s="25">
        <f>SUM(G8:J8)</f>
        <v>2121.4367209613333</v>
      </c>
    </row>
    <row r="9" spans="1:11">
      <c r="A9" s="11" t="s">
        <v>220</v>
      </c>
      <c r="C9" s="21">
        <v>30454.477019000005</v>
      </c>
      <c r="D9" s="21">
        <v>131060.64017500001</v>
      </c>
      <c r="E9" s="21">
        <v>76979.734237666664</v>
      </c>
      <c r="F9" s="14">
        <v>14.4</v>
      </c>
      <c r="H9" s="21">
        <v>4385.4446907360007</v>
      </c>
      <c r="I9" s="21">
        <v>18872.732185200002</v>
      </c>
      <c r="J9" s="21">
        <v>11085.081730223999</v>
      </c>
      <c r="K9" s="25">
        <v>34343.258606160001</v>
      </c>
    </row>
    <row r="10" spans="1:11">
      <c r="A10" s="11" t="s">
        <v>1</v>
      </c>
      <c r="B10" s="21">
        <v>794.11974566666674</v>
      </c>
      <c r="C10" s="21">
        <v>5747.1366349999998</v>
      </c>
      <c r="D10" s="21">
        <v>36333.488056000002</v>
      </c>
      <c r="E10" s="21">
        <v>76577.559974999996</v>
      </c>
      <c r="F10" s="14">
        <v>6.6</v>
      </c>
      <c r="G10" s="21">
        <f>B10*F10/100</f>
        <v>52.411903214000006</v>
      </c>
      <c r="H10" s="21">
        <f>C10*F10/100</f>
        <v>379.31101790999992</v>
      </c>
      <c r="I10" s="21">
        <f>D10*F10/100</f>
        <v>2398.0102116959997</v>
      </c>
      <c r="J10" s="21">
        <f>E10*F10/100</f>
        <v>5054.11895835</v>
      </c>
      <c r="K10" s="25">
        <f>SUM(G10:J10)</f>
        <v>7883.8520911699998</v>
      </c>
    </row>
    <row r="11" spans="1:11">
      <c r="A11" s="11" t="s">
        <v>2</v>
      </c>
      <c r="B11" s="21">
        <v>1164.8257226666667</v>
      </c>
      <c r="C11" s="21">
        <v>12931.162952000001</v>
      </c>
      <c r="D11" s="21">
        <v>29308.226360000001</v>
      </c>
      <c r="F11" s="14">
        <v>2.2999999999999998</v>
      </c>
      <c r="G11" s="21">
        <v>26.790991621333333</v>
      </c>
      <c r="H11" s="21">
        <v>297.416747896</v>
      </c>
      <c r="I11" s="21">
        <v>674.08920627999987</v>
      </c>
      <c r="K11" s="25">
        <v>998.29694579733314</v>
      </c>
    </row>
    <row r="12" spans="1:11">
      <c r="A12" s="11" t="s">
        <v>3</v>
      </c>
      <c r="B12" s="21">
        <v>750.33234266666659</v>
      </c>
      <c r="C12" s="21">
        <v>3889.1924389999999</v>
      </c>
      <c r="D12" s="21">
        <v>11179.023866</v>
      </c>
      <c r="E12" s="21">
        <v>16350.688398</v>
      </c>
      <c r="F12" s="14">
        <v>3</v>
      </c>
      <c r="G12" s="21">
        <v>22.509970279999997</v>
      </c>
      <c r="H12" s="21">
        <v>116.67577317</v>
      </c>
      <c r="I12" s="21">
        <v>335.37071597999994</v>
      </c>
      <c r="J12" s="21">
        <v>490.52065194000005</v>
      </c>
      <c r="K12" s="25">
        <v>965.07711137000001</v>
      </c>
    </row>
    <row r="13" spans="1:11">
      <c r="F13" s="14"/>
    </row>
    <row r="14" spans="1:11">
      <c r="F14" s="14"/>
    </row>
    <row r="15" spans="1:11">
      <c r="F15" s="15"/>
    </row>
    <row r="16" spans="1:11">
      <c r="A16" s="21" t="s">
        <v>221</v>
      </c>
      <c r="F16" s="14"/>
    </row>
    <row r="17" spans="1:11">
      <c r="A17" s="34" t="s">
        <v>4</v>
      </c>
      <c r="B17" s="28" t="s">
        <v>5</v>
      </c>
      <c r="C17" s="28" t="s">
        <v>7</v>
      </c>
      <c r="D17" s="28" t="s">
        <v>8</v>
      </c>
      <c r="E17" s="28" t="s">
        <v>6</v>
      </c>
      <c r="F17" s="16" t="s">
        <v>225</v>
      </c>
      <c r="G17" s="28" t="s">
        <v>5</v>
      </c>
      <c r="H17" s="28" t="s">
        <v>7</v>
      </c>
      <c r="I17" s="28" t="s">
        <v>8</v>
      </c>
      <c r="J17" s="28" t="s">
        <v>6</v>
      </c>
      <c r="K17" s="28" t="s">
        <v>231</v>
      </c>
    </row>
    <row r="18" spans="1:11">
      <c r="A18" s="11" t="s">
        <v>218</v>
      </c>
      <c r="B18" s="21">
        <v>20068.147632</v>
      </c>
      <c r="C18" s="21">
        <v>27343.554949999998</v>
      </c>
      <c r="D18" s="21">
        <v>33525.682006499999</v>
      </c>
      <c r="F18" s="13">
        <v>20.68</v>
      </c>
      <c r="G18" s="21">
        <v>4150.0929302976001</v>
      </c>
      <c r="H18" s="21">
        <v>5654.647163659999</v>
      </c>
      <c r="I18" s="21">
        <v>6933.1110389442001</v>
      </c>
      <c r="K18" s="25">
        <v>16737.8511329018</v>
      </c>
    </row>
    <row r="19" spans="1:11">
      <c r="A19" s="11" t="s">
        <v>0</v>
      </c>
      <c r="B19" s="21">
        <v>2656.4470366666669</v>
      </c>
      <c r="C19" s="21">
        <v>35491.592080000002</v>
      </c>
      <c r="D19" s="21">
        <v>68165.104667000007</v>
      </c>
      <c r="E19" s="21">
        <v>29263.674496</v>
      </c>
      <c r="F19" s="14">
        <v>2.2000000000000002</v>
      </c>
      <c r="G19" s="21">
        <v>58.441834806666677</v>
      </c>
      <c r="H19" s="21">
        <v>780.81502576000014</v>
      </c>
      <c r="I19" s="21">
        <v>1499.6323026740004</v>
      </c>
      <c r="J19" s="21">
        <v>643.80083891200002</v>
      </c>
      <c r="K19" s="25">
        <v>2982.6900021526671</v>
      </c>
    </row>
    <row r="20" spans="1:11">
      <c r="A20" s="19" t="s">
        <v>219</v>
      </c>
      <c r="B20" s="21">
        <v>1180.0067046666666</v>
      </c>
      <c r="C20" s="21">
        <v>4789.4405139999999</v>
      </c>
      <c r="D20" s="21">
        <v>9838.3843180000003</v>
      </c>
      <c r="E20" s="21">
        <v>18253.503043000001</v>
      </c>
      <c r="F20" s="14">
        <v>1.1000000000000001</v>
      </c>
      <c r="G20" s="21">
        <f>B20*F20/100</f>
        <v>12.980073751333334</v>
      </c>
      <c r="H20" s="21">
        <f>C20*F20/100</f>
        <v>52.68384565400001</v>
      </c>
      <c r="I20" s="21">
        <f>D20*F20/100</f>
        <v>108.22222749800001</v>
      </c>
      <c r="J20" s="21">
        <f>E20*F20/100</f>
        <v>200.78853347300003</v>
      </c>
      <c r="K20" s="25">
        <f>SUM(G20:J20)</f>
        <v>374.67468037633341</v>
      </c>
    </row>
    <row r="21" spans="1:11">
      <c r="A21" s="11" t="s">
        <v>220</v>
      </c>
      <c r="C21" s="21">
        <v>17213.145875999999</v>
      </c>
      <c r="D21" s="21">
        <v>85968.469207000002</v>
      </c>
      <c r="E21" s="21">
        <v>79204.591450333333</v>
      </c>
      <c r="F21" s="14">
        <v>6.7</v>
      </c>
      <c r="H21" s="21">
        <v>1153.2807736919999</v>
      </c>
      <c r="I21" s="21">
        <v>5759.8874368690003</v>
      </c>
      <c r="J21" s="21">
        <v>5306.7076271723336</v>
      </c>
      <c r="K21" s="25">
        <v>12219.875837733332</v>
      </c>
    </row>
    <row r="22" spans="1:11">
      <c r="A22" s="11" t="s">
        <v>1</v>
      </c>
      <c r="B22" s="21">
        <v>557.93545066666672</v>
      </c>
      <c r="C22" s="21">
        <v>4267.8390230000005</v>
      </c>
      <c r="D22" s="21">
        <v>26242.762423</v>
      </c>
      <c r="E22" s="21">
        <v>55632.894856999999</v>
      </c>
      <c r="F22" s="14">
        <v>1.8</v>
      </c>
      <c r="G22" s="21">
        <f>B22*F22/100</f>
        <v>10.042838112000002</v>
      </c>
      <c r="H22" s="21">
        <f>C22*F22/100</f>
        <v>76.821102414000009</v>
      </c>
      <c r="I22" s="21">
        <f>D22*F22/100</f>
        <v>472.36972361400001</v>
      </c>
      <c r="J22" s="21">
        <f>E22*F22/100</f>
        <v>1001.3921074260001</v>
      </c>
      <c r="K22" s="25">
        <f>SUM(G22:J22)</f>
        <v>1560.6257715659999</v>
      </c>
    </row>
    <row r="23" spans="1:11">
      <c r="A23" s="11" t="s">
        <v>2</v>
      </c>
      <c r="B23" s="21">
        <v>942.8205273333333</v>
      </c>
      <c r="C23" s="21">
        <v>7220.2429089999996</v>
      </c>
      <c r="D23" s="21">
        <v>19248.875943999999</v>
      </c>
      <c r="F23" s="14">
        <v>1.5</v>
      </c>
      <c r="G23" s="21">
        <v>14.14230791</v>
      </c>
      <c r="H23" s="21">
        <v>108.30364363499999</v>
      </c>
      <c r="I23" s="21">
        <v>288.73313916000001</v>
      </c>
      <c r="K23" s="25">
        <v>411.17909070500002</v>
      </c>
    </row>
    <row r="24" spans="1:11">
      <c r="A24" s="11" t="s">
        <v>3</v>
      </c>
      <c r="B24" s="21">
        <v>614.96231666666665</v>
      </c>
      <c r="C24" s="21">
        <v>3636.725222</v>
      </c>
      <c r="D24" s="21">
        <v>9727.3595640000003</v>
      </c>
      <c r="E24" s="21">
        <v>15024.406091999999</v>
      </c>
      <c r="F24" s="14">
        <v>0.4</v>
      </c>
      <c r="G24" s="21">
        <v>2.4598492666666667</v>
      </c>
      <c r="H24" s="21">
        <v>14.546900888</v>
      </c>
      <c r="I24" s="21">
        <v>38.909438256000001</v>
      </c>
      <c r="J24" s="21">
        <v>60.097624367999998</v>
      </c>
      <c r="K24" s="25">
        <v>116.01381277866666</v>
      </c>
    </row>
    <row r="25" spans="1:11">
      <c r="F25" s="15"/>
    </row>
  </sheetData>
  <pageMargins left="0.70866141732283472" right="0.70866141732283472" top="0.74803149606299213" bottom="0.74803149606299213"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dimension ref="A1:K24"/>
  <sheetViews>
    <sheetView workbookViewId="0"/>
  </sheetViews>
  <sheetFormatPr defaultRowHeight="12"/>
  <cols>
    <col min="1" max="1" width="32.5703125" style="21" customWidth="1"/>
    <col min="2" max="5" width="10.7109375" style="21" customWidth="1"/>
    <col min="6" max="6" width="8.7109375" style="21" customWidth="1"/>
    <col min="7" max="10" width="10.7109375" style="21" customWidth="1"/>
    <col min="11" max="11" width="10.7109375" style="25" customWidth="1"/>
    <col min="12" max="13" width="10.7109375" style="21" customWidth="1"/>
    <col min="14" max="16384" width="9.140625" style="21"/>
  </cols>
  <sheetData>
    <row r="1" spans="1:11" ht="15">
      <c r="A1" s="18" t="s">
        <v>228</v>
      </c>
    </row>
    <row r="2" spans="1:11">
      <c r="A2" s="33"/>
    </row>
    <row r="3" spans="1:11">
      <c r="A3" s="33"/>
    </row>
    <row r="4" spans="1:11">
      <c r="A4" s="21" t="s">
        <v>222</v>
      </c>
    </row>
    <row r="5" spans="1:11" s="25" customFormat="1">
      <c r="A5" s="34" t="s">
        <v>4</v>
      </c>
      <c r="B5" s="28" t="s">
        <v>5</v>
      </c>
      <c r="C5" s="28" t="s">
        <v>7</v>
      </c>
      <c r="D5" s="28" t="s">
        <v>8</v>
      </c>
      <c r="E5" s="28" t="s">
        <v>6</v>
      </c>
      <c r="F5" s="28" t="s">
        <v>225</v>
      </c>
      <c r="G5" s="28" t="s">
        <v>5</v>
      </c>
      <c r="H5" s="28" t="s">
        <v>7</v>
      </c>
      <c r="I5" s="28" t="s">
        <v>8</v>
      </c>
      <c r="J5" s="28" t="s">
        <v>6</v>
      </c>
      <c r="K5" s="28" t="s">
        <v>231</v>
      </c>
    </row>
    <row r="6" spans="1:11">
      <c r="A6" s="9" t="s">
        <v>218</v>
      </c>
      <c r="B6" s="21">
        <v>6058.5095569999994</v>
      </c>
      <c r="C6" s="21">
        <v>18732.366934000001</v>
      </c>
      <c r="D6" s="21">
        <v>20717.042206500002</v>
      </c>
      <c r="F6" s="13">
        <v>3.05</v>
      </c>
      <c r="G6" s="21">
        <v>184.78454148849997</v>
      </c>
      <c r="H6" s="21">
        <v>571.33719148700004</v>
      </c>
      <c r="I6" s="21">
        <v>631.86978729825</v>
      </c>
      <c r="K6" s="25">
        <v>1387.99152027375</v>
      </c>
    </row>
    <row r="7" spans="1:11">
      <c r="A7" s="9" t="s">
        <v>0</v>
      </c>
      <c r="B7" s="21">
        <v>1978.6047166666667</v>
      </c>
      <c r="C7" s="21">
        <v>28417.527994</v>
      </c>
      <c r="D7" s="21">
        <v>184977.96901599999</v>
      </c>
      <c r="E7" s="21">
        <v>147623.449716</v>
      </c>
      <c r="F7" s="14">
        <v>13.8</v>
      </c>
      <c r="G7" s="21">
        <v>273.0474509</v>
      </c>
      <c r="H7" s="21">
        <v>3921.6188631720001</v>
      </c>
      <c r="I7" s="21">
        <v>25526.959724208002</v>
      </c>
      <c r="J7" s="21">
        <v>20372.036060808001</v>
      </c>
      <c r="K7" s="25">
        <v>50093.662099088004</v>
      </c>
    </row>
    <row r="8" spans="1:11">
      <c r="A8" s="10" t="s">
        <v>219</v>
      </c>
      <c r="B8" s="21">
        <v>441.15027533333324</v>
      </c>
      <c r="C8" s="21">
        <v>1834.4122669999999</v>
      </c>
      <c r="D8" s="21">
        <v>3501.9554550000003</v>
      </c>
      <c r="E8" s="21">
        <v>6493.5561349999998</v>
      </c>
      <c r="F8" s="14">
        <v>6.8</v>
      </c>
      <c r="G8" s="21">
        <f>B8*F8/100</f>
        <v>29.99821872266666</v>
      </c>
      <c r="H8" s="21">
        <f>C8*F8/100</f>
        <v>124.74003415599998</v>
      </c>
      <c r="I8" s="21">
        <f>D8*F8/100</f>
        <v>238.13297094000001</v>
      </c>
      <c r="J8" s="21">
        <f>E8*F8/100</f>
        <v>441.56181717999999</v>
      </c>
      <c r="K8" s="25">
        <f>SUM(G8:J8)</f>
        <v>834.43304099866668</v>
      </c>
    </row>
    <row r="9" spans="1:11">
      <c r="A9" s="11" t="s">
        <v>220</v>
      </c>
      <c r="C9" s="21">
        <v>83097.186680999992</v>
      </c>
      <c r="D9" s="21">
        <v>389142.53739499999</v>
      </c>
      <c r="E9" s="21">
        <v>216705.83426900001</v>
      </c>
      <c r="F9" s="14">
        <v>14.4</v>
      </c>
      <c r="H9" s="21">
        <v>11965.994882063998</v>
      </c>
      <c r="I9" s="21">
        <v>56036.525384879998</v>
      </c>
      <c r="J9" s="21">
        <v>31205.640134736001</v>
      </c>
      <c r="K9" s="25">
        <v>99208.160401679983</v>
      </c>
    </row>
    <row r="10" spans="1:11">
      <c r="A10" s="9" t="s">
        <v>1</v>
      </c>
      <c r="B10" s="21">
        <v>255.67111133333333</v>
      </c>
      <c r="C10" s="21">
        <v>4157.7134249999999</v>
      </c>
      <c r="D10" s="21">
        <v>23107.607392000002</v>
      </c>
      <c r="E10" s="21">
        <v>43334.446125000002</v>
      </c>
      <c r="F10" s="14">
        <v>6.6</v>
      </c>
      <c r="G10" s="21">
        <f>B10*F10/100</f>
        <v>16.874293347999998</v>
      </c>
      <c r="H10" s="21">
        <f>C10*F10/100</f>
        <v>274.40908604999998</v>
      </c>
      <c r="I10" s="21">
        <f>D10*F10/100</f>
        <v>1525.1020878720001</v>
      </c>
      <c r="J10" s="21">
        <f>E10*F10/100</f>
        <v>2860.0734442500002</v>
      </c>
      <c r="K10" s="25">
        <f>SUM(G10:J10)</f>
        <v>4676.4589115199997</v>
      </c>
    </row>
    <row r="11" spans="1:11">
      <c r="A11" s="9" t="s">
        <v>2</v>
      </c>
      <c r="B11" s="21">
        <v>1581.6626450000001</v>
      </c>
      <c r="C11" s="21">
        <v>32749.980438999999</v>
      </c>
      <c r="D11" s="21">
        <v>58100.766151999997</v>
      </c>
      <c r="F11" s="14">
        <v>2.2999999999999998</v>
      </c>
      <c r="G11" s="21">
        <v>36.378240835</v>
      </c>
      <c r="H11" s="21">
        <v>753.24955009699988</v>
      </c>
      <c r="I11" s="21">
        <v>1336.3176214959999</v>
      </c>
      <c r="K11" s="25">
        <v>2125.9454124280001</v>
      </c>
    </row>
    <row r="12" spans="1:11">
      <c r="A12" s="9" t="s">
        <v>3</v>
      </c>
      <c r="B12" s="21">
        <v>322.17811899999998</v>
      </c>
      <c r="C12" s="21">
        <v>2881.4377559999998</v>
      </c>
      <c r="D12" s="21">
        <v>7780.7865879999999</v>
      </c>
      <c r="E12" s="21">
        <v>10704.491110000001</v>
      </c>
      <c r="F12" s="14">
        <v>3</v>
      </c>
      <c r="G12" s="21">
        <v>9.6653435699999992</v>
      </c>
      <c r="H12" s="21">
        <v>86.443132680000005</v>
      </c>
      <c r="I12" s="21">
        <v>233.42359764</v>
      </c>
      <c r="J12" s="21">
        <v>321.13473329999999</v>
      </c>
      <c r="K12" s="25">
        <v>650.66680718999999</v>
      </c>
    </row>
    <row r="13" spans="1:11">
      <c r="F13" s="14"/>
    </row>
    <row r="14" spans="1:11">
      <c r="F14" s="14"/>
    </row>
    <row r="15" spans="1:11">
      <c r="F15" s="15"/>
    </row>
    <row r="16" spans="1:11">
      <c r="A16" s="21" t="s">
        <v>221</v>
      </c>
      <c r="F16" s="14"/>
    </row>
    <row r="17" spans="1:11">
      <c r="A17" s="34" t="s">
        <v>4</v>
      </c>
      <c r="B17" s="28" t="s">
        <v>5</v>
      </c>
      <c r="C17" s="28" t="s">
        <v>7</v>
      </c>
      <c r="D17" s="28" t="s">
        <v>8</v>
      </c>
      <c r="E17" s="28" t="s">
        <v>6</v>
      </c>
      <c r="F17" s="16" t="s">
        <v>225</v>
      </c>
      <c r="G17" s="28" t="s">
        <v>5</v>
      </c>
      <c r="H17" s="28" t="s">
        <v>7</v>
      </c>
      <c r="I17" s="28" t="s">
        <v>8</v>
      </c>
      <c r="J17" s="28" t="s">
        <v>6</v>
      </c>
      <c r="K17" s="28" t="s">
        <v>231</v>
      </c>
    </row>
    <row r="18" spans="1:11">
      <c r="A18" s="9" t="s">
        <v>218</v>
      </c>
      <c r="B18" s="21">
        <v>2834.1075659999997</v>
      </c>
      <c r="C18" s="21">
        <v>5614.748028</v>
      </c>
      <c r="D18" s="21">
        <v>6803.4850259999994</v>
      </c>
      <c r="F18" s="13">
        <v>20.68</v>
      </c>
      <c r="G18" s="21">
        <v>586.09344464879996</v>
      </c>
      <c r="H18" s="21">
        <v>1161.1298921903999</v>
      </c>
      <c r="I18" s="21">
        <v>1406.9607033768</v>
      </c>
      <c r="K18" s="25">
        <v>3154.1840402159996</v>
      </c>
    </row>
    <row r="19" spans="1:11">
      <c r="A19" s="9" t="s">
        <v>0</v>
      </c>
      <c r="B19" s="21">
        <v>1362.6132493333332</v>
      </c>
      <c r="C19" s="21">
        <v>28825.538358999998</v>
      </c>
      <c r="D19" s="21">
        <v>121314.022207</v>
      </c>
      <c r="E19" s="21">
        <v>140911.291299</v>
      </c>
      <c r="F19" s="14">
        <v>2.2000000000000002</v>
      </c>
      <c r="G19" s="21">
        <v>29.977491485333335</v>
      </c>
      <c r="H19" s="21">
        <v>634.16184389800003</v>
      </c>
      <c r="I19" s="21">
        <v>2668.9084885540005</v>
      </c>
      <c r="J19" s="21">
        <v>3100.0484085780004</v>
      </c>
      <c r="K19" s="25">
        <v>6433.0962325153341</v>
      </c>
    </row>
    <row r="20" spans="1:11">
      <c r="A20" s="10" t="s">
        <v>219</v>
      </c>
      <c r="B20" s="21">
        <v>318.87048066666671</v>
      </c>
      <c r="C20" s="21">
        <v>1676.6957780000002</v>
      </c>
      <c r="D20" s="21">
        <v>2900.7574759999998</v>
      </c>
      <c r="E20" s="21">
        <v>10998.835649000001</v>
      </c>
      <c r="F20" s="14">
        <v>1.1000000000000001</v>
      </c>
      <c r="G20" s="21">
        <f>B20*F20/100</f>
        <v>3.5075752873333341</v>
      </c>
      <c r="H20" s="21">
        <f>C20*F20/100</f>
        <v>18.443653558000005</v>
      </c>
      <c r="I20" s="21">
        <f>D20*F20/100</f>
        <v>31.908332236</v>
      </c>
      <c r="J20" s="21">
        <f>E20*F20/100</f>
        <v>120.98719213900002</v>
      </c>
      <c r="K20" s="25">
        <f>SUM(G20:J20)</f>
        <v>174.84675322033337</v>
      </c>
    </row>
    <row r="21" spans="1:11">
      <c r="A21" s="11" t="s">
        <v>220</v>
      </c>
      <c r="C21" s="21">
        <v>25384.351858999999</v>
      </c>
      <c r="D21" s="21">
        <v>191734.47883500002</v>
      </c>
      <c r="E21" s="21">
        <v>379484.87768566661</v>
      </c>
      <c r="F21" s="14">
        <v>6.7</v>
      </c>
      <c r="H21" s="21">
        <v>1700.7515745529997</v>
      </c>
      <c r="I21" s="21">
        <v>12846.210081945001</v>
      </c>
      <c r="J21" s="21">
        <v>25425.486804939661</v>
      </c>
      <c r="K21" s="25">
        <v>39972.448461437663</v>
      </c>
    </row>
    <row r="22" spans="1:11">
      <c r="A22" s="9" t="s">
        <v>1</v>
      </c>
      <c r="B22" s="21">
        <v>139.87366299999999</v>
      </c>
      <c r="C22" s="21">
        <v>1665.709652</v>
      </c>
      <c r="D22" s="21">
        <v>7696.1746810000004</v>
      </c>
      <c r="E22" s="21">
        <v>28680.192018999998</v>
      </c>
      <c r="F22" s="14">
        <v>1.8</v>
      </c>
      <c r="G22" s="21">
        <f>B22*F22/100</f>
        <v>2.517725934</v>
      </c>
      <c r="H22" s="21">
        <f>C22*F22/100</f>
        <v>29.982773735999999</v>
      </c>
      <c r="I22" s="21">
        <f>D22*F22/100</f>
        <v>138.53114425800001</v>
      </c>
      <c r="J22" s="21">
        <f>E22*F22/100</f>
        <v>516.24345634199994</v>
      </c>
      <c r="K22" s="25">
        <f>SUM(G22:J22)</f>
        <v>687.27510026999994</v>
      </c>
    </row>
    <row r="23" spans="1:11">
      <c r="A23" s="9" t="s">
        <v>2</v>
      </c>
      <c r="B23" s="21">
        <v>717.8625086666666</v>
      </c>
      <c r="C23" s="21">
        <v>13983.884397</v>
      </c>
      <c r="D23" s="21">
        <v>34265.548628999997</v>
      </c>
      <c r="F23" s="14">
        <v>1.5</v>
      </c>
      <c r="G23" s="21">
        <v>10.767937629999999</v>
      </c>
      <c r="H23" s="21">
        <v>209.75826595499998</v>
      </c>
      <c r="I23" s="21">
        <v>513.983229435</v>
      </c>
      <c r="K23" s="25">
        <v>734.50943301999996</v>
      </c>
    </row>
    <row r="24" spans="1:11">
      <c r="A24" s="9" t="s">
        <v>3</v>
      </c>
      <c r="B24" s="21">
        <v>268.07160233333332</v>
      </c>
      <c r="C24" s="21">
        <v>2423.753862</v>
      </c>
      <c r="D24" s="21">
        <v>6875.2474689999999</v>
      </c>
      <c r="E24" s="21">
        <v>11078.084575999999</v>
      </c>
      <c r="F24" s="14">
        <v>0.4</v>
      </c>
      <c r="G24" s="21">
        <v>1.0722864093333333</v>
      </c>
      <c r="H24" s="21">
        <v>9.6950154479999995</v>
      </c>
      <c r="I24" s="21">
        <v>27.500989876000002</v>
      </c>
      <c r="J24" s="21">
        <v>44.312338303999994</v>
      </c>
      <c r="K24" s="25">
        <v>82.580630037333322</v>
      </c>
    </row>
  </sheetData>
  <pageMargins left="0.70866141732283472" right="0.70866141732283472" top="0.74803149606299213" bottom="0.7480314960629921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dimension ref="A1:K24"/>
  <sheetViews>
    <sheetView workbookViewId="0"/>
  </sheetViews>
  <sheetFormatPr defaultRowHeight="12"/>
  <cols>
    <col min="1" max="1" width="32.5703125" style="21" customWidth="1"/>
    <col min="2" max="5" width="10.7109375" style="21" customWidth="1"/>
    <col min="6" max="6" width="8.7109375" style="21" customWidth="1"/>
    <col min="7" max="10" width="10.7109375" style="21" customWidth="1"/>
    <col min="11" max="11" width="10.7109375" style="25" customWidth="1"/>
    <col min="12" max="13" width="10.7109375" style="21" customWidth="1"/>
    <col min="14" max="16384" width="9.140625" style="21"/>
  </cols>
  <sheetData>
    <row r="1" spans="1:11" ht="15">
      <c r="A1" s="17" t="s">
        <v>227</v>
      </c>
    </row>
    <row r="2" spans="1:11">
      <c r="A2" s="33"/>
    </row>
    <row r="3" spans="1:11">
      <c r="A3" s="33"/>
    </row>
    <row r="4" spans="1:11">
      <c r="A4" s="21" t="s">
        <v>222</v>
      </c>
    </row>
    <row r="5" spans="1:11" s="25" customFormat="1">
      <c r="A5" s="34" t="s">
        <v>4</v>
      </c>
      <c r="B5" s="28" t="s">
        <v>5</v>
      </c>
      <c r="C5" s="28" t="s">
        <v>7</v>
      </c>
      <c r="D5" s="28" t="s">
        <v>8</v>
      </c>
      <c r="E5" s="28" t="s">
        <v>6</v>
      </c>
      <c r="F5" s="28" t="s">
        <v>225</v>
      </c>
      <c r="G5" s="28" t="s">
        <v>5</v>
      </c>
      <c r="H5" s="28" t="s">
        <v>7</v>
      </c>
      <c r="I5" s="28" t="s">
        <v>8</v>
      </c>
      <c r="J5" s="28" t="s">
        <v>6</v>
      </c>
      <c r="K5" s="28" t="s">
        <v>231</v>
      </c>
    </row>
    <row r="6" spans="1:11">
      <c r="A6" s="9" t="s">
        <v>218</v>
      </c>
      <c r="B6" s="21">
        <v>65350.464153000001</v>
      </c>
      <c r="C6" s="21">
        <v>162836.81936000002</v>
      </c>
      <c r="D6" s="21">
        <v>227758.15043400001</v>
      </c>
      <c r="F6" s="13">
        <v>3.05</v>
      </c>
      <c r="G6" s="21">
        <v>1993.1891566664999</v>
      </c>
      <c r="H6" s="21">
        <v>4966.5229904799999</v>
      </c>
      <c r="I6" s="21">
        <v>6946.6235882370001</v>
      </c>
      <c r="K6" s="25">
        <v>13906.3357353835</v>
      </c>
    </row>
    <row r="7" spans="1:11">
      <c r="A7" s="9" t="s">
        <v>0</v>
      </c>
      <c r="B7" s="21">
        <v>6915.7933403333336</v>
      </c>
      <c r="C7" s="21">
        <v>104220.627702</v>
      </c>
      <c r="D7" s="21">
        <v>305331.95586300001</v>
      </c>
      <c r="E7" s="21">
        <v>178703.80040199999</v>
      </c>
      <c r="F7" s="14">
        <v>13.8</v>
      </c>
      <c r="G7" s="21">
        <v>954.37948096600007</v>
      </c>
      <c r="H7" s="21">
        <v>14382.446622876001</v>
      </c>
      <c r="I7" s="21">
        <v>42135.809909094001</v>
      </c>
      <c r="J7" s="21">
        <v>24661.124455475998</v>
      </c>
      <c r="K7" s="25">
        <v>82133.760468412002</v>
      </c>
    </row>
    <row r="8" spans="1:11">
      <c r="A8" s="10" t="s">
        <v>219</v>
      </c>
      <c r="B8" s="21">
        <v>5157.0167816666662</v>
      </c>
      <c r="C8" s="21">
        <v>21955.868775999996</v>
      </c>
      <c r="D8" s="21">
        <v>25966.362925000001</v>
      </c>
      <c r="E8" s="21">
        <v>26385.106374999999</v>
      </c>
      <c r="F8" s="14">
        <v>6.8</v>
      </c>
      <c r="G8" s="21">
        <f>B8*F8/100</f>
        <v>350.67714115333331</v>
      </c>
      <c r="H8" s="21">
        <f>C8*F8/100</f>
        <v>1492.9990767679999</v>
      </c>
      <c r="I8" s="21">
        <f>D8*F8/100</f>
        <v>1765.7126789000001</v>
      </c>
      <c r="J8" s="21">
        <f>E8*F8/100</f>
        <v>1794.1872334999998</v>
      </c>
      <c r="K8" s="25">
        <f>SUM(G8:J8)</f>
        <v>5403.576130321333</v>
      </c>
    </row>
    <row r="9" spans="1:11">
      <c r="A9" s="11" t="s">
        <v>220</v>
      </c>
      <c r="C9" s="21">
        <v>197716.56017500002</v>
      </c>
      <c r="D9" s="21">
        <v>728176.17999400012</v>
      </c>
      <c r="E9" s="21">
        <v>258190.05460399998</v>
      </c>
      <c r="F9" s="14">
        <v>14.4</v>
      </c>
      <c r="H9" s="21">
        <v>28471.184665200002</v>
      </c>
      <c r="I9" s="21">
        <v>104857.36991913602</v>
      </c>
      <c r="J9" s="21">
        <v>37179.367862975996</v>
      </c>
      <c r="K9" s="25">
        <v>170507.92244731204</v>
      </c>
    </row>
    <row r="10" spans="1:11">
      <c r="A10" s="9" t="s">
        <v>1</v>
      </c>
      <c r="B10" s="21">
        <v>2174.3550740000001</v>
      </c>
      <c r="C10" s="21">
        <v>49398.464991000001</v>
      </c>
      <c r="D10" s="21">
        <v>347100.20824499999</v>
      </c>
      <c r="E10" s="21">
        <v>466633.29461400001</v>
      </c>
      <c r="F10" s="14">
        <v>6.6</v>
      </c>
      <c r="G10" s="21">
        <f>B10*F10/100</f>
        <v>143.50743488399999</v>
      </c>
      <c r="H10" s="21">
        <f>C10*F10/100</f>
        <v>3260.2986894059995</v>
      </c>
      <c r="I10" s="21">
        <f>D10*F10/100</f>
        <v>22908.613744170001</v>
      </c>
      <c r="J10" s="21">
        <f>E10*F10/100</f>
        <v>30797.797444524</v>
      </c>
      <c r="K10" s="25">
        <f>SUM(G10:J10)</f>
        <v>57110.217312984001</v>
      </c>
    </row>
    <row r="11" spans="1:11">
      <c r="A11" s="9" t="s">
        <v>2</v>
      </c>
      <c r="B11" s="21">
        <v>7182.6288993333328</v>
      </c>
      <c r="C11" s="21">
        <v>105404.07029800001</v>
      </c>
      <c r="D11" s="21">
        <v>165012.41100600001</v>
      </c>
      <c r="F11" s="14">
        <v>2.2999999999999998</v>
      </c>
      <c r="G11" s="21">
        <v>165.20046468466666</v>
      </c>
      <c r="H11" s="21">
        <v>2424.293616854</v>
      </c>
      <c r="I11" s="21">
        <v>3795.2854531379999</v>
      </c>
      <c r="K11" s="25">
        <v>6384.779534676667</v>
      </c>
    </row>
    <row r="12" spans="1:11">
      <c r="A12" s="9" t="s">
        <v>3</v>
      </c>
      <c r="B12" s="21">
        <v>3752.8773646666668</v>
      </c>
      <c r="C12" s="21">
        <v>34557.260718999998</v>
      </c>
      <c r="D12" s="21">
        <v>84240.252196999994</v>
      </c>
      <c r="E12" s="21">
        <v>87131.495416999998</v>
      </c>
      <c r="F12" s="14">
        <v>3</v>
      </c>
      <c r="G12" s="21">
        <v>112.58632094000001</v>
      </c>
      <c r="H12" s="21">
        <v>1036.7178215699998</v>
      </c>
      <c r="I12" s="21">
        <v>2527.2075659099996</v>
      </c>
      <c r="J12" s="21">
        <v>2613.9448625099999</v>
      </c>
      <c r="K12" s="25">
        <v>6290.4565709299986</v>
      </c>
    </row>
    <row r="13" spans="1:11">
      <c r="F13" s="14"/>
    </row>
    <row r="14" spans="1:11">
      <c r="F14" s="14"/>
    </row>
    <row r="15" spans="1:11">
      <c r="F15" s="15"/>
    </row>
    <row r="16" spans="1:11">
      <c r="A16" s="21" t="s">
        <v>221</v>
      </c>
      <c r="F16" s="14"/>
    </row>
    <row r="17" spans="1:11">
      <c r="A17" s="34" t="s">
        <v>4</v>
      </c>
      <c r="B17" s="28" t="s">
        <v>5</v>
      </c>
      <c r="C17" s="28" t="s">
        <v>7</v>
      </c>
      <c r="D17" s="28" t="s">
        <v>8</v>
      </c>
      <c r="E17" s="28" t="s">
        <v>6</v>
      </c>
      <c r="F17" s="16" t="s">
        <v>225</v>
      </c>
      <c r="G17" s="28" t="s">
        <v>5</v>
      </c>
      <c r="H17" s="28" t="s">
        <v>7</v>
      </c>
      <c r="I17" s="28" t="s">
        <v>8</v>
      </c>
      <c r="J17" s="28" t="s">
        <v>6</v>
      </c>
      <c r="K17" s="28" t="s">
        <v>231</v>
      </c>
    </row>
    <row r="18" spans="1:11">
      <c r="A18" s="9" t="s">
        <v>218</v>
      </c>
      <c r="B18" s="21">
        <v>72164.321313999986</v>
      </c>
      <c r="C18" s="21">
        <v>105607.951891</v>
      </c>
      <c r="D18" s="21">
        <v>169601.22493275002</v>
      </c>
      <c r="F18" s="13">
        <v>20.68</v>
      </c>
      <c r="G18" s="21">
        <v>14923.581647735196</v>
      </c>
      <c r="H18" s="21">
        <v>21839.724451058799</v>
      </c>
      <c r="I18" s="21">
        <v>35073.533316092704</v>
      </c>
      <c r="K18" s="25">
        <v>71836.839414886694</v>
      </c>
    </row>
    <row r="19" spans="1:11">
      <c r="A19" s="9" t="s">
        <v>0</v>
      </c>
      <c r="B19" s="21">
        <v>7276.3725459999996</v>
      </c>
      <c r="C19" s="21">
        <v>135827.87671400001</v>
      </c>
      <c r="D19" s="21">
        <v>282861.06216500001</v>
      </c>
      <c r="E19" s="21">
        <v>151299.03549099999</v>
      </c>
      <c r="F19" s="14">
        <v>2.2000000000000002</v>
      </c>
      <c r="G19" s="21">
        <v>160.08019601199999</v>
      </c>
      <c r="H19" s="21">
        <v>2988.2132877080003</v>
      </c>
      <c r="I19" s="21">
        <v>6222.9433676300014</v>
      </c>
      <c r="J19" s="21">
        <v>3328.578780802</v>
      </c>
      <c r="K19" s="25">
        <v>12699.815632152</v>
      </c>
    </row>
    <row r="20" spans="1:11">
      <c r="A20" s="10" t="s">
        <v>219</v>
      </c>
      <c r="B20" s="21">
        <v>4643.2531316666673</v>
      </c>
      <c r="C20" s="21">
        <v>19488.582611000002</v>
      </c>
      <c r="D20" s="21">
        <v>31806.253422000002</v>
      </c>
      <c r="E20" s="21">
        <v>44179.259364999998</v>
      </c>
      <c r="F20" s="14">
        <v>1.1000000000000001</v>
      </c>
      <c r="G20" s="21">
        <f>B20*F20/100</f>
        <v>51.075784448333344</v>
      </c>
      <c r="H20" s="21">
        <f>C20*F20/100</f>
        <v>214.37440872100004</v>
      </c>
      <c r="I20" s="21">
        <f>D20*F20/100</f>
        <v>349.86878764200003</v>
      </c>
      <c r="J20" s="21">
        <f>E20*F20/100</f>
        <v>485.97185301500002</v>
      </c>
      <c r="K20" s="25">
        <f>SUM(G20:J20)</f>
        <v>1101.2908338263335</v>
      </c>
    </row>
    <row r="21" spans="1:11">
      <c r="A21" s="11" t="s">
        <v>220</v>
      </c>
      <c r="C21" s="21">
        <v>76835.289045999991</v>
      </c>
      <c r="D21" s="21">
        <v>437296.64894400002</v>
      </c>
      <c r="E21" s="21">
        <v>282342.11626366666</v>
      </c>
      <c r="F21" s="14">
        <v>6.7</v>
      </c>
      <c r="H21" s="21">
        <v>5147.9643660819993</v>
      </c>
      <c r="I21" s="21">
        <v>29298.875479248003</v>
      </c>
      <c r="J21" s="21">
        <v>18916.921789665666</v>
      </c>
      <c r="K21" s="25">
        <v>53363.761634995666</v>
      </c>
    </row>
    <row r="22" spans="1:11">
      <c r="A22" s="9" t="s">
        <v>1</v>
      </c>
      <c r="B22" s="21">
        <v>2134.9449913333333</v>
      </c>
      <c r="C22" s="21">
        <v>27293.008785999999</v>
      </c>
      <c r="D22" s="21">
        <v>216554.42405900001</v>
      </c>
      <c r="E22" s="21">
        <v>382262.49313900003</v>
      </c>
      <c r="F22" s="14">
        <v>1.8</v>
      </c>
      <c r="G22" s="21">
        <f>B22*F22/100</f>
        <v>38.429009843999999</v>
      </c>
      <c r="H22" s="21">
        <f>C22*F22/100</f>
        <v>491.27415814799997</v>
      </c>
      <c r="I22" s="21">
        <f>D22*F22/100</f>
        <v>3897.9796330620006</v>
      </c>
      <c r="J22" s="21">
        <f>E22*F22/100</f>
        <v>6880.7248765020004</v>
      </c>
      <c r="K22" s="25">
        <f>SUM(G22:J22)</f>
        <v>11308.407677556001</v>
      </c>
    </row>
    <row r="23" spans="1:11">
      <c r="A23" s="9" t="s">
        <v>2</v>
      </c>
      <c r="B23" s="21">
        <v>3879.3676360000004</v>
      </c>
      <c r="C23" s="21">
        <v>31246.689396000002</v>
      </c>
      <c r="D23" s="21">
        <v>86268.337199999994</v>
      </c>
      <c r="F23" s="14">
        <v>1.5</v>
      </c>
      <c r="G23" s="21">
        <v>58.190514540000002</v>
      </c>
      <c r="H23" s="21">
        <v>468.70034094000005</v>
      </c>
      <c r="I23" s="21">
        <v>1294.0250579999999</v>
      </c>
      <c r="K23" s="25">
        <v>1820.91591348</v>
      </c>
    </row>
    <row r="24" spans="1:11">
      <c r="A24" s="9" t="s">
        <v>3</v>
      </c>
      <c r="B24" s="21">
        <v>3203.3367403333336</v>
      </c>
      <c r="C24" s="21">
        <v>27891.065157000001</v>
      </c>
      <c r="D24" s="21">
        <v>60205.510029999998</v>
      </c>
      <c r="E24" s="21">
        <v>60099.495723</v>
      </c>
      <c r="F24" s="14">
        <v>0.4</v>
      </c>
      <c r="G24" s="21">
        <v>12.813346961333336</v>
      </c>
      <c r="H24" s="21">
        <v>111.56426062800001</v>
      </c>
      <c r="I24" s="21">
        <v>240.82204012000003</v>
      </c>
      <c r="J24" s="21">
        <v>240.39798289199999</v>
      </c>
      <c r="K24" s="25">
        <v>605.59763060133332</v>
      </c>
    </row>
  </sheetData>
  <pageMargins left="0.70866141732283472" right="0.70866141732283472"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dimension ref="A1:K24"/>
  <sheetViews>
    <sheetView zoomScaleNormal="100" workbookViewId="0"/>
  </sheetViews>
  <sheetFormatPr defaultRowHeight="12"/>
  <cols>
    <col min="1" max="1" width="32.5703125" style="21" customWidth="1"/>
    <col min="2" max="5" width="10.7109375" style="21" customWidth="1"/>
    <col min="6" max="6" width="8.7109375" style="21" customWidth="1"/>
    <col min="7" max="10" width="10.7109375" style="21" customWidth="1"/>
    <col min="11" max="11" width="10.7109375" style="25" customWidth="1"/>
    <col min="12" max="13" width="10.7109375" style="21" customWidth="1"/>
    <col min="14" max="16384" width="9.140625" style="21"/>
  </cols>
  <sheetData>
    <row r="1" spans="1:11" ht="15">
      <c r="A1" s="17" t="s">
        <v>230</v>
      </c>
    </row>
    <row r="3" spans="1:11">
      <c r="A3" s="33"/>
    </row>
    <row r="4" spans="1:11">
      <c r="A4" s="21" t="s">
        <v>222</v>
      </c>
    </row>
    <row r="5" spans="1:11" s="25" customFormat="1">
      <c r="A5" s="34" t="s">
        <v>4</v>
      </c>
      <c r="B5" s="28" t="s">
        <v>5</v>
      </c>
      <c r="C5" s="28" t="s">
        <v>7</v>
      </c>
      <c r="D5" s="28" t="s">
        <v>8</v>
      </c>
      <c r="E5" s="28" t="s">
        <v>6</v>
      </c>
      <c r="F5" s="28" t="s">
        <v>225</v>
      </c>
      <c r="G5" s="28" t="s">
        <v>5</v>
      </c>
      <c r="H5" s="28" t="s">
        <v>7</v>
      </c>
      <c r="I5" s="28" t="s">
        <v>8</v>
      </c>
      <c r="J5" s="28" t="s">
        <v>6</v>
      </c>
      <c r="K5" s="28" t="s">
        <v>231</v>
      </c>
    </row>
    <row r="6" spans="1:11">
      <c r="A6" s="9" t="s">
        <v>218</v>
      </c>
      <c r="B6" s="21">
        <v>14200.969940999998</v>
      </c>
      <c r="C6" s="21">
        <v>33447.552083000002</v>
      </c>
      <c r="D6" s="21">
        <v>54058.899414</v>
      </c>
      <c r="F6" s="13">
        <v>3.05</v>
      </c>
      <c r="G6" s="21">
        <v>433.12958320049989</v>
      </c>
      <c r="H6" s="21">
        <v>1020.1503385315</v>
      </c>
      <c r="I6" s="21">
        <v>1648.7964321270001</v>
      </c>
      <c r="K6" s="25">
        <v>3102.0763538589999</v>
      </c>
    </row>
    <row r="7" spans="1:11">
      <c r="A7" s="9" t="s">
        <v>0</v>
      </c>
      <c r="B7" s="21">
        <v>6148.5908539999991</v>
      </c>
      <c r="C7" s="21">
        <v>167972.90995199999</v>
      </c>
      <c r="D7" s="21">
        <v>631055.30947600002</v>
      </c>
      <c r="E7" s="21">
        <v>542261.96089500003</v>
      </c>
      <c r="F7" s="14">
        <v>13.8</v>
      </c>
      <c r="G7" s="21">
        <v>848.50553785199997</v>
      </c>
      <c r="H7" s="21">
        <v>23180.261573375999</v>
      </c>
      <c r="I7" s="21">
        <v>87085.632707688012</v>
      </c>
      <c r="J7" s="21">
        <v>74832.150603510017</v>
      </c>
      <c r="K7" s="25">
        <v>185946.55042242602</v>
      </c>
    </row>
    <row r="8" spans="1:11">
      <c r="A8" s="10" t="s">
        <v>219</v>
      </c>
      <c r="B8" s="21">
        <v>1936.9884876666667</v>
      </c>
      <c r="C8" s="21">
        <v>5016.3676619999997</v>
      </c>
      <c r="D8" s="21">
        <v>10456.340601</v>
      </c>
      <c r="E8" s="21">
        <v>30127.375208999998</v>
      </c>
      <c r="F8" s="14">
        <v>6.8</v>
      </c>
      <c r="G8" s="21">
        <f>B8*F8/100</f>
        <v>131.71521716133333</v>
      </c>
      <c r="H8" s="21">
        <f>C8*F8/100</f>
        <v>341.113001016</v>
      </c>
      <c r="I8" s="21">
        <f>D8*F8/100</f>
        <v>711.03116086800003</v>
      </c>
      <c r="J8" s="21">
        <f>E8*F8/100</f>
        <v>2048.6615142119999</v>
      </c>
      <c r="K8" s="25">
        <f>SUM(G8:J8)</f>
        <v>3232.5208932573332</v>
      </c>
    </row>
    <row r="9" spans="1:11">
      <c r="A9" s="11" t="s">
        <v>220</v>
      </c>
      <c r="C9" s="21">
        <v>91575.263860999999</v>
      </c>
      <c r="D9" s="21">
        <v>526267.94049900002</v>
      </c>
      <c r="E9" s="21">
        <v>387596.49113033339</v>
      </c>
      <c r="F9" s="14">
        <v>14.4</v>
      </c>
      <c r="H9" s="21">
        <v>13186.837995984</v>
      </c>
      <c r="I9" s="21">
        <v>75782.583431856008</v>
      </c>
      <c r="J9" s="21">
        <v>55813.894722768011</v>
      </c>
      <c r="K9" s="25">
        <v>144783.31615060801</v>
      </c>
    </row>
    <row r="10" spans="1:11">
      <c r="A10" s="9" t="s">
        <v>1</v>
      </c>
      <c r="B10" s="21">
        <v>1052.604002</v>
      </c>
      <c r="C10" s="21">
        <v>9244.5589180000006</v>
      </c>
      <c r="D10" s="21">
        <v>107410.69312</v>
      </c>
      <c r="E10" s="21">
        <v>453499.86639500002</v>
      </c>
      <c r="F10" s="14">
        <v>6.6</v>
      </c>
      <c r="G10" s="21">
        <f>B10*F10/100</f>
        <v>69.471864132000007</v>
      </c>
      <c r="H10" s="21">
        <f>C10*F10/100</f>
        <v>610.14088858800005</v>
      </c>
      <c r="I10" s="21">
        <f>D10*F10/100</f>
        <v>7089.1057459200001</v>
      </c>
      <c r="J10" s="21">
        <f>E10*F10/100</f>
        <v>29930.991182070004</v>
      </c>
      <c r="K10" s="25">
        <f>SUM(G10:J10)</f>
        <v>37699.709680710002</v>
      </c>
    </row>
    <row r="11" spans="1:11">
      <c r="A11" s="9" t="s">
        <v>2</v>
      </c>
      <c r="B11" s="21">
        <v>1387.8156106666665</v>
      </c>
      <c r="C11" s="21">
        <v>22530.633964000001</v>
      </c>
      <c r="D11" s="21">
        <v>56689.457076999999</v>
      </c>
      <c r="F11" s="14">
        <v>2.2999999999999998</v>
      </c>
      <c r="G11" s="21">
        <v>31.919759045333326</v>
      </c>
      <c r="H11" s="21">
        <v>518.20458117199996</v>
      </c>
      <c r="I11" s="21">
        <v>1303.8575127709998</v>
      </c>
      <c r="K11" s="25">
        <v>1853.9818529883332</v>
      </c>
    </row>
    <row r="12" spans="1:11">
      <c r="A12" s="9" t="s">
        <v>3</v>
      </c>
      <c r="B12" s="21">
        <v>1541.4825556666667</v>
      </c>
      <c r="C12" s="21">
        <v>9592.6704150000005</v>
      </c>
      <c r="D12" s="21">
        <v>22798.331999000002</v>
      </c>
      <c r="E12" s="21">
        <v>31600.996546999999</v>
      </c>
      <c r="F12" s="14">
        <v>3</v>
      </c>
      <c r="G12" s="21">
        <v>46.244476670000005</v>
      </c>
      <c r="H12" s="21">
        <v>287.78011244999999</v>
      </c>
      <c r="I12" s="21">
        <v>683.94995997000001</v>
      </c>
      <c r="J12" s="21">
        <v>948.02989640999988</v>
      </c>
      <c r="K12" s="25">
        <v>1966.0044454999997</v>
      </c>
    </row>
    <row r="13" spans="1:11">
      <c r="F13" s="14"/>
    </row>
    <row r="14" spans="1:11">
      <c r="F14" s="14"/>
    </row>
    <row r="15" spans="1:11">
      <c r="F15" s="15"/>
    </row>
    <row r="16" spans="1:11">
      <c r="A16" s="21" t="s">
        <v>221</v>
      </c>
      <c r="F16" s="14"/>
    </row>
    <row r="17" spans="1:11">
      <c r="A17" s="34" t="s">
        <v>4</v>
      </c>
      <c r="B17" s="28" t="s">
        <v>5</v>
      </c>
      <c r="C17" s="28" t="s">
        <v>7</v>
      </c>
      <c r="D17" s="28" t="s">
        <v>8</v>
      </c>
      <c r="E17" s="28" t="s">
        <v>6</v>
      </c>
      <c r="F17" s="16" t="s">
        <v>225</v>
      </c>
      <c r="G17" s="28" t="s">
        <v>5</v>
      </c>
      <c r="H17" s="28" t="s">
        <v>7</v>
      </c>
      <c r="I17" s="28" t="s">
        <v>8</v>
      </c>
      <c r="J17" s="28" t="s">
        <v>6</v>
      </c>
      <c r="K17" s="28" t="s">
        <v>231</v>
      </c>
    </row>
    <row r="18" spans="1:11">
      <c r="A18" s="9" t="s">
        <v>218</v>
      </c>
      <c r="B18" s="21">
        <v>13694.461474000002</v>
      </c>
      <c r="C18" s="21">
        <v>21006.319729999999</v>
      </c>
      <c r="D18" s="21">
        <v>30208.352137500005</v>
      </c>
      <c r="F18" s="13">
        <v>20.68</v>
      </c>
      <c r="G18" s="21">
        <v>2832.0146328231999</v>
      </c>
      <c r="H18" s="21">
        <v>4344.1069201640003</v>
      </c>
      <c r="I18" s="21">
        <v>6247.0872220350011</v>
      </c>
      <c r="K18" s="25">
        <v>13423.208775022202</v>
      </c>
    </row>
    <row r="19" spans="1:11">
      <c r="A19" s="9" t="s">
        <v>0</v>
      </c>
      <c r="B19" s="21">
        <v>3883.948609333333</v>
      </c>
      <c r="C19" s="21">
        <v>115749.03563100001</v>
      </c>
      <c r="D19" s="21">
        <v>350273.671845</v>
      </c>
      <c r="E19" s="21">
        <v>360485.487234</v>
      </c>
      <c r="F19" s="14">
        <v>2.2000000000000002</v>
      </c>
      <c r="G19" s="21">
        <v>85.446869405333331</v>
      </c>
      <c r="H19" s="21">
        <v>2546.4787838820002</v>
      </c>
      <c r="I19" s="21">
        <v>7706.0207805900009</v>
      </c>
      <c r="J19" s="21">
        <v>7930.6807191480011</v>
      </c>
      <c r="K19" s="25">
        <v>18268.627153025336</v>
      </c>
    </row>
    <row r="20" spans="1:11">
      <c r="A20" s="10" t="s">
        <v>219</v>
      </c>
      <c r="B20" s="21">
        <v>1992.5169723333331</v>
      </c>
      <c r="C20" s="21">
        <v>6805.1583910000008</v>
      </c>
      <c r="D20" s="21">
        <v>10757.017169000001</v>
      </c>
      <c r="E20" s="21">
        <v>44096.723897000003</v>
      </c>
      <c r="F20" s="14">
        <v>1.1000000000000001</v>
      </c>
      <c r="G20" s="21">
        <f>B20*F20/100</f>
        <v>21.917686695666667</v>
      </c>
      <c r="H20" s="21">
        <f>C20*F20/100</f>
        <v>74.856742301000011</v>
      </c>
      <c r="I20" s="21">
        <f>D20*F20/100</f>
        <v>118.32718885900002</v>
      </c>
      <c r="J20" s="21">
        <f>E20*F20/100</f>
        <v>485.0639628670001</v>
      </c>
      <c r="K20" s="25">
        <f>SUM(G20:J20)</f>
        <v>700.16558072266685</v>
      </c>
    </row>
    <row r="21" spans="1:11">
      <c r="A21" s="11" t="s">
        <v>220</v>
      </c>
      <c r="C21" s="21">
        <v>71216.079117000001</v>
      </c>
      <c r="D21" s="21">
        <v>415342.21074300003</v>
      </c>
      <c r="E21" s="21">
        <v>442429.42632166669</v>
      </c>
      <c r="F21" s="14">
        <v>6.7</v>
      </c>
      <c r="H21" s="21">
        <v>4771.4773008390002</v>
      </c>
      <c r="I21" s="21">
        <v>27827.928119781005</v>
      </c>
      <c r="J21" s="21">
        <v>29642.771563551669</v>
      </c>
      <c r="K21" s="25">
        <v>62242.176984171674</v>
      </c>
    </row>
    <row r="22" spans="1:11">
      <c r="A22" s="9" t="s">
        <v>1</v>
      </c>
      <c r="B22" s="21">
        <v>1206.6724626666667</v>
      </c>
      <c r="C22" s="21">
        <v>9522.3822309999996</v>
      </c>
      <c r="D22" s="21">
        <v>75396.093431000001</v>
      </c>
      <c r="E22" s="21">
        <v>413233.65825400001</v>
      </c>
      <c r="F22" s="14">
        <v>1.8</v>
      </c>
      <c r="G22" s="21">
        <f>B22*F22/100</f>
        <v>21.720104328000001</v>
      </c>
      <c r="H22" s="21">
        <f>C22*F22/100</f>
        <v>171.40288015800002</v>
      </c>
      <c r="I22" s="21">
        <f>D22*F22/100</f>
        <v>1357.1296817579998</v>
      </c>
      <c r="J22" s="21">
        <f>E22*F22/100</f>
        <v>7438.2058485720008</v>
      </c>
      <c r="K22" s="25">
        <f>SUM(G22:J22)</f>
        <v>8988.4585148160004</v>
      </c>
    </row>
    <row r="23" spans="1:11">
      <c r="A23" s="9" t="s">
        <v>2</v>
      </c>
      <c r="B23" s="21">
        <v>1037.697754</v>
      </c>
      <c r="C23" s="21">
        <v>9428.6763919999994</v>
      </c>
      <c r="D23" s="21">
        <v>30984.848194999999</v>
      </c>
      <c r="F23" s="14">
        <v>1.5</v>
      </c>
      <c r="G23" s="21">
        <v>15.565466310000001</v>
      </c>
      <c r="H23" s="21">
        <v>141.43014587999997</v>
      </c>
      <c r="I23" s="21">
        <v>464.77272292499998</v>
      </c>
      <c r="K23" s="25">
        <v>621.7683351149999</v>
      </c>
    </row>
    <row r="24" spans="1:11">
      <c r="A24" s="9" t="s">
        <v>3</v>
      </c>
      <c r="B24" s="21">
        <v>1549.1808386666669</v>
      </c>
      <c r="C24" s="21">
        <v>11497.464743</v>
      </c>
      <c r="D24" s="21">
        <v>23978.686362</v>
      </c>
      <c r="E24" s="21">
        <v>30709.483131000001</v>
      </c>
      <c r="F24" s="14">
        <v>0.4</v>
      </c>
      <c r="G24" s="21">
        <v>6.196723354666668</v>
      </c>
      <c r="H24" s="21">
        <v>45.989858972</v>
      </c>
      <c r="I24" s="21">
        <v>95.914745448000019</v>
      </c>
      <c r="J24" s="21">
        <v>122.83793252400001</v>
      </c>
      <c r="K24" s="25">
        <v>270.93926029866668</v>
      </c>
    </row>
  </sheetData>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dimension ref="B1:D211"/>
  <sheetViews>
    <sheetView workbookViewId="0">
      <selection activeCell="B1" sqref="B1"/>
    </sheetView>
  </sheetViews>
  <sheetFormatPr defaultRowHeight="15"/>
  <cols>
    <col min="1" max="1" width="2.85546875" customWidth="1"/>
    <col min="2" max="2" width="36.42578125" customWidth="1"/>
    <col min="3" max="3" width="82.140625" customWidth="1"/>
    <col min="4" max="4" width="36.42578125" customWidth="1"/>
  </cols>
  <sheetData>
    <row r="1" spans="2:4" ht="15.75" thickBot="1"/>
    <row r="2" spans="2:4" ht="116.25" customHeight="1">
      <c r="B2" s="45" t="s">
        <v>215</v>
      </c>
      <c r="C2" s="46"/>
      <c r="D2" s="47"/>
    </row>
    <row r="3" spans="2:4" ht="15.75" customHeight="1" thickBot="1">
      <c r="B3" s="48" t="s">
        <v>213</v>
      </c>
      <c r="C3" s="49"/>
      <c r="D3" s="50"/>
    </row>
    <row r="4" spans="2:4" ht="15.75" thickBot="1"/>
    <row r="5" spans="2:4" ht="288" customHeight="1" thickBot="1">
      <c r="B5" s="39" t="s">
        <v>216</v>
      </c>
      <c r="C5" s="40"/>
      <c r="D5" s="41"/>
    </row>
    <row r="6" spans="2:4" ht="15.75" thickBot="1"/>
    <row r="7" spans="2:4" ht="105" customHeight="1" thickBot="1">
      <c r="B7" s="42" t="s">
        <v>217</v>
      </c>
      <c r="C7" s="43"/>
      <c r="D7" s="44"/>
    </row>
    <row r="8" spans="2:4" ht="15.75" thickBot="1"/>
    <row r="9" spans="2:4" ht="15.75">
      <c r="B9" s="1" t="s">
        <v>194</v>
      </c>
      <c r="C9" s="2"/>
    </row>
    <row r="10" spans="2:4">
      <c r="B10" s="5"/>
      <c r="C10" s="3"/>
    </row>
    <row r="11" spans="2:4" ht="15.75" thickBot="1">
      <c r="B11" s="7" t="s">
        <v>214</v>
      </c>
      <c r="C11" s="8" t="s">
        <v>204</v>
      </c>
    </row>
    <row r="12" spans="2:4" ht="15.75" thickTop="1">
      <c r="B12" s="5" t="s">
        <v>9</v>
      </c>
      <c r="C12" s="3" t="s">
        <v>10</v>
      </c>
    </row>
    <row r="13" spans="2:4">
      <c r="B13" s="5"/>
      <c r="C13" s="3" t="s">
        <v>11</v>
      </c>
    </row>
    <row r="14" spans="2:4">
      <c r="B14" s="5"/>
      <c r="C14" s="3" t="s">
        <v>12</v>
      </c>
    </row>
    <row r="15" spans="2:4">
      <c r="B15" s="5"/>
      <c r="C15" s="3" t="s">
        <v>13</v>
      </c>
    </row>
    <row r="16" spans="2:4">
      <c r="B16" s="5"/>
      <c r="C16" s="3" t="s">
        <v>14</v>
      </c>
    </row>
    <row r="17" spans="2:3">
      <c r="B17" s="5"/>
      <c r="C17" s="3" t="s">
        <v>97</v>
      </c>
    </row>
    <row r="18" spans="2:3">
      <c r="B18" s="5"/>
      <c r="C18" s="3" t="s">
        <v>15</v>
      </c>
    </row>
    <row r="19" spans="2:3">
      <c r="B19" s="5"/>
      <c r="C19" s="3" t="s">
        <v>16</v>
      </c>
    </row>
    <row r="20" spans="2:3">
      <c r="B20" s="5"/>
      <c r="C20" s="3" t="s">
        <v>17</v>
      </c>
    </row>
    <row r="21" spans="2:3">
      <c r="B21" s="5"/>
      <c r="C21" s="3" t="s">
        <v>75</v>
      </c>
    </row>
    <row r="22" spans="2:3">
      <c r="B22" s="5"/>
      <c r="C22" s="3" t="s">
        <v>18</v>
      </c>
    </row>
    <row r="23" spans="2:3">
      <c r="B23" s="5"/>
      <c r="C23" s="3" t="s">
        <v>76</v>
      </c>
    </row>
    <row r="24" spans="2:3">
      <c r="B24" s="5"/>
      <c r="C24" s="3" t="s">
        <v>19</v>
      </c>
    </row>
    <row r="25" spans="2:3">
      <c r="B25" s="5"/>
      <c r="C25" s="3" t="s">
        <v>77</v>
      </c>
    </row>
    <row r="26" spans="2:3">
      <c r="B26" s="5"/>
      <c r="C26" s="3" t="s">
        <v>20</v>
      </c>
    </row>
    <row r="27" spans="2:3">
      <c r="B27" s="5"/>
      <c r="C27" s="3" t="s">
        <v>21</v>
      </c>
    </row>
    <row r="28" spans="2:3">
      <c r="B28" s="5"/>
      <c r="C28" s="3" t="s">
        <v>22</v>
      </c>
    </row>
    <row r="29" spans="2:3">
      <c r="B29" s="5"/>
      <c r="C29" s="3" t="s">
        <v>23</v>
      </c>
    </row>
    <row r="30" spans="2:3">
      <c r="B30" s="5"/>
      <c r="C30" s="3" t="s">
        <v>79</v>
      </c>
    </row>
    <row r="31" spans="2:3">
      <c r="B31" s="5"/>
      <c r="C31" s="3" t="s">
        <v>24</v>
      </c>
    </row>
    <row r="32" spans="2:3">
      <c r="B32" s="5"/>
      <c r="C32" s="3" t="s">
        <v>25</v>
      </c>
    </row>
    <row r="33" spans="2:3">
      <c r="B33" s="5"/>
      <c r="C33" s="3" t="s">
        <v>26</v>
      </c>
    </row>
    <row r="34" spans="2:3">
      <c r="B34" s="5"/>
      <c r="C34" s="3" t="s">
        <v>27</v>
      </c>
    </row>
    <row r="35" spans="2:3">
      <c r="B35" s="5"/>
      <c r="C35" s="3" t="s">
        <v>28</v>
      </c>
    </row>
    <row r="36" spans="2:3">
      <c r="B36" s="5"/>
      <c r="C36" s="3" t="s">
        <v>29</v>
      </c>
    </row>
    <row r="37" spans="2:3">
      <c r="B37" s="5"/>
      <c r="C37" s="3" t="s">
        <v>30</v>
      </c>
    </row>
    <row r="38" spans="2:3">
      <c r="B38" s="5"/>
      <c r="C38" s="3" t="s">
        <v>133</v>
      </c>
    </row>
    <row r="39" spans="2:3">
      <c r="B39" s="5"/>
      <c r="C39" s="3" t="s">
        <v>31</v>
      </c>
    </row>
    <row r="40" spans="2:3">
      <c r="B40" s="5"/>
      <c r="C40" s="3" t="s">
        <v>32</v>
      </c>
    </row>
    <row r="41" spans="2:3">
      <c r="B41" s="5"/>
      <c r="C41" s="3" t="s">
        <v>33</v>
      </c>
    </row>
    <row r="42" spans="2:3">
      <c r="B42" s="5"/>
      <c r="C42" s="3" t="s">
        <v>34</v>
      </c>
    </row>
    <row r="43" spans="2:3">
      <c r="B43" s="5"/>
      <c r="C43" s="3" t="s">
        <v>135</v>
      </c>
    </row>
    <row r="44" spans="2:3">
      <c r="B44" s="5"/>
      <c r="C44" s="3" t="s">
        <v>84</v>
      </c>
    </row>
    <row r="45" spans="2:3">
      <c r="B45" s="5"/>
      <c r="C45" s="3" t="s">
        <v>35</v>
      </c>
    </row>
    <row r="46" spans="2:3">
      <c r="B46" s="5"/>
      <c r="C46" s="3" t="s">
        <v>36</v>
      </c>
    </row>
    <row r="47" spans="2:3">
      <c r="B47" s="5"/>
      <c r="C47" s="3" t="s">
        <v>37</v>
      </c>
    </row>
    <row r="48" spans="2:3">
      <c r="B48" s="5"/>
      <c r="C48" s="3" t="s">
        <v>119</v>
      </c>
    </row>
    <row r="49" spans="2:3">
      <c r="B49" s="5"/>
      <c r="C49" s="3" t="s">
        <v>38</v>
      </c>
    </row>
    <row r="50" spans="2:3">
      <c r="B50" s="5"/>
      <c r="C50" s="3" t="s">
        <v>136</v>
      </c>
    </row>
    <row r="51" spans="2:3">
      <c r="B51" s="5"/>
      <c r="C51" s="3" t="s">
        <v>39</v>
      </c>
    </row>
    <row r="52" spans="2:3">
      <c r="B52" s="5"/>
      <c r="C52" s="3" t="s">
        <v>88</v>
      </c>
    </row>
    <row r="53" spans="2:3">
      <c r="B53" s="5"/>
      <c r="C53" s="3" t="s">
        <v>40</v>
      </c>
    </row>
    <row r="54" spans="2:3">
      <c r="B54" s="5"/>
      <c r="C54" s="3" t="s">
        <v>41</v>
      </c>
    </row>
    <row r="55" spans="2:3">
      <c r="B55" s="5"/>
      <c r="C55" s="3" t="s">
        <v>42</v>
      </c>
    </row>
    <row r="56" spans="2:3">
      <c r="B56" s="5"/>
      <c r="C56" s="3" t="s">
        <v>43</v>
      </c>
    </row>
    <row r="57" spans="2:3">
      <c r="B57" s="5"/>
      <c r="C57" s="3" t="s">
        <v>123</v>
      </c>
    </row>
    <row r="58" spans="2:3">
      <c r="B58" s="5"/>
      <c r="C58" s="3" t="s">
        <v>44</v>
      </c>
    </row>
    <row r="59" spans="2:3">
      <c r="B59" s="5"/>
      <c r="C59" s="3" t="s">
        <v>45</v>
      </c>
    </row>
    <row r="60" spans="2:3">
      <c r="B60" s="5"/>
      <c r="C60" s="3" t="s">
        <v>46</v>
      </c>
    </row>
    <row r="61" spans="2:3">
      <c r="B61" s="5"/>
      <c r="C61" s="3"/>
    </row>
    <row r="62" spans="2:3">
      <c r="B62" s="5" t="s">
        <v>209</v>
      </c>
      <c r="C62" s="3" t="s">
        <v>126</v>
      </c>
    </row>
    <row r="63" spans="2:3">
      <c r="B63" s="5" t="s">
        <v>210</v>
      </c>
      <c r="C63" s="3" t="s">
        <v>148</v>
      </c>
    </row>
    <row r="64" spans="2:3">
      <c r="B64" s="5"/>
      <c r="C64" s="3" t="s">
        <v>149</v>
      </c>
    </row>
    <row r="65" spans="2:3">
      <c r="B65" s="5"/>
      <c r="C65" s="3" t="s">
        <v>150</v>
      </c>
    </row>
    <row r="66" spans="2:3">
      <c r="B66" s="5"/>
      <c r="C66" s="3" t="s">
        <v>151</v>
      </c>
    </row>
    <row r="67" spans="2:3">
      <c r="B67" s="5"/>
      <c r="C67" s="3" t="s">
        <v>152</v>
      </c>
    </row>
    <row r="68" spans="2:3">
      <c r="B68" s="5"/>
      <c r="C68" s="3" t="s">
        <v>153</v>
      </c>
    </row>
    <row r="69" spans="2:3">
      <c r="B69" s="5"/>
      <c r="C69" s="3" t="s">
        <v>154</v>
      </c>
    </row>
    <row r="70" spans="2:3">
      <c r="B70" s="5"/>
      <c r="C70" s="3" t="s">
        <v>155</v>
      </c>
    </row>
    <row r="71" spans="2:3">
      <c r="B71" s="5"/>
      <c r="C71" s="3" t="s">
        <v>156</v>
      </c>
    </row>
    <row r="72" spans="2:3">
      <c r="B72" s="5"/>
      <c r="C72" s="3" t="s">
        <v>157</v>
      </c>
    </row>
    <row r="73" spans="2:3">
      <c r="B73" s="5"/>
      <c r="C73" s="3" t="s">
        <v>158</v>
      </c>
    </row>
    <row r="74" spans="2:3">
      <c r="B74" s="5"/>
      <c r="C74" s="3" t="s">
        <v>212</v>
      </c>
    </row>
    <row r="75" spans="2:3">
      <c r="B75" s="5"/>
      <c r="C75" s="3" t="s">
        <v>159</v>
      </c>
    </row>
    <row r="76" spans="2:3">
      <c r="B76" s="5"/>
      <c r="C76" s="3" t="s">
        <v>160</v>
      </c>
    </row>
    <row r="77" spans="2:3">
      <c r="B77" s="5"/>
      <c r="C77" s="3" t="s">
        <v>161</v>
      </c>
    </row>
    <row r="78" spans="2:3">
      <c r="B78" s="5"/>
      <c r="C78" s="3" t="s">
        <v>162</v>
      </c>
    </row>
    <row r="79" spans="2:3">
      <c r="B79" s="5"/>
      <c r="C79" s="3" t="s">
        <v>163</v>
      </c>
    </row>
    <row r="80" spans="2:3">
      <c r="B80" s="5"/>
      <c r="C80" s="3" t="s">
        <v>164</v>
      </c>
    </row>
    <row r="81" spans="2:3">
      <c r="B81" s="5"/>
      <c r="C81" s="3" t="s">
        <v>165</v>
      </c>
    </row>
    <row r="82" spans="2:3">
      <c r="B82" s="5"/>
      <c r="C82" s="3" t="s">
        <v>166</v>
      </c>
    </row>
    <row r="83" spans="2:3">
      <c r="B83" s="5"/>
      <c r="C83" s="3" t="s">
        <v>167</v>
      </c>
    </row>
    <row r="84" spans="2:3">
      <c r="B84" s="5"/>
      <c r="C84" s="3" t="s">
        <v>168</v>
      </c>
    </row>
    <row r="85" spans="2:3">
      <c r="B85" s="5"/>
      <c r="C85" s="3" t="s">
        <v>169</v>
      </c>
    </row>
    <row r="86" spans="2:3">
      <c r="B86" s="5"/>
      <c r="C86" s="3" t="s">
        <v>170</v>
      </c>
    </row>
    <row r="87" spans="2:3">
      <c r="B87" s="5"/>
      <c r="C87" s="3" t="s">
        <v>171</v>
      </c>
    </row>
    <row r="88" spans="2:3">
      <c r="B88" s="5"/>
      <c r="C88" s="3" t="s">
        <v>172</v>
      </c>
    </row>
    <row r="89" spans="2:3">
      <c r="B89" s="5"/>
      <c r="C89" s="3" t="s">
        <v>173</v>
      </c>
    </row>
    <row r="90" spans="2:3">
      <c r="B90" s="5"/>
      <c r="C90" s="3" t="s">
        <v>174</v>
      </c>
    </row>
    <row r="91" spans="2:3">
      <c r="B91" s="5"/>
      <c r="C91" s="3" t="s">
        <v>175</v>
      </c>
    </row>
    <row r="92" spans="2:3">
      <c r="B92" s="5"/>
      <c r="C92" s="3" t="s">
        <v>176</v>
      </c>
    </row>
    <row r="93" spans="2:3">
      <c r="B93" s="5"/>
      <c r="C93" s="3" t="s">
        <v>177</v>
      </c>
    </row>
    <row r="94" spans="2:3">
      <c r="B94" s="5"/>
      <c r="C94" s="3" t="s">
        <v>178</v>
      </c>
    </row>
    <row r="95" spans="2:3">
      <c r="B95" s="5"/>
      <c r="C95" s="3" t="s">
        <v>179</v>
      </c>
    </row>
    <row r="96" spans="2:3">
      <c r="B96" s="5"/>
      <c r="C96" s="3" t="s">
        <v>180</v>
      </c>
    </row>
    <row r="97" spans="2:3">
      <c r="B97" s="5"/>
      <c r="C97" s="3" t="s">
        <v>181</v>
      </c>
    </row>
    <row r="98" spans="2:3">
      <c r="B98" s="5"/>
      <c r="C98" s="3" t="s">
        <v>182</v>
      </c>
    </row>
    <row r="99" spans="2:3">
      <c r="B99" s="5"/>
      <c r="C99" s="3" t="s">
        <v>183</v>
      </c>
    </row>
    <row r="100" spans="2:3">
      <c r="B100" s="5"/>
      <c r="C100" s="3" t="s">
        <v>184</v>
      </c>
    </row>
    <row r="101" spans="2:3">
      <c r="B101" s="5"/>
      <c r="C101" s="3" t="s">
        <v>186</v>
      </c>
    </row>
    <row r="102" spans="2:3">
      <c r="B102" s="5"/>
      <c r="C102" s="3" t="s">
        <v>188</v>
      </c>
    </row>
    <row r="103" spans="2:3">
      <c r="B103" s="5"/>
      <c r="C103" s="3" t="s">
        <v>189</v>
      </c>
    </row>
    <row r="104" spans="2:3">
      <c r="B104" s="5"/>
      <c r="C104" s="3" t="s">
        <v>190</v>
      </c>
    </row>
    <row r="105" spans="2:3">
      <c r="B105" s="5"/>
      <c r="C105" s="3" t="s">
        <v>191</v>
      </c>
    </row>
    <row r="106" spans="2:3">
      <c r="B106" s="5"/>
      <c r="C106" s="3" t="s">
        <v>192</v>
      </c>
    </row>
    <row r="107" spans="2:3">
      <c r="B107" s="5"/>
      <c r="C107" s="3" t="s">
        <v>193</v>
      </c>
    </row>
    <row r="108" spans="2:3">
      <c r="B108" s="5"/>
      <c r="C108" s="3"/>
    </row>
    <row r="109" spans="2:3">
      <c r="B109" s="5" t="s">
        <v>205</v>
      </c>
      <c r="C109" s="3" t="s">
        <v>95</v>
      </c>
    </row>
    <row r="110" spans="2:3">
      <c r="B110" s="5" t="s">
        <v>210</v>
      </c>
      <c r="C110" s="3" t="s">
        <v>96</v>
      </c>
    </row>
    <row r="111" spans="2:3">
      <c r="B111" s="5"/>
      <c r="C111" s="3" t="s">
        <v>98</v>
      </c>
    </row>
    <row r="112" spans="2:3">
      <c r="B112" s="5"/>
      <c r="C112" s="3" t="s">
        <v>195</v>
      </c>
    </row>
    <row r="113" spans="2:3">
      <c r="B113" s="5"/>
      <c r="C113" s="3" t="s">
        <v>99</v>
      </c>
    </row>
    <row r="114" spans="2:3">
      <c r="B114" s="5"/>
      <c r="C114" s="3" t="s">
        <v>100</v>
      </c>
    </row>
    <row r="115" spans="2:3">
      <c r="B115" s="5"/>
      <c r="C115" s="3" t="s">
        <v>101</v>
      </c>
    </row>
    <row r="116" spans="2:3">
      <c r="B116" s="5"/>
      <c r="C116" s="3" t="s">
        <v>102</v>
      </c>
    </row>
    <row r="117" spans="2:3">
      <c r="B117" s="5"/>
      <c r="C117" s="3" t="s">
        <v>103</v>
      </c>
    </row>
    <row r="118" spans="2:3">
      <c r="B118" s="5"/>
      <c r="C118" s="3" t="s">
        <v>104</v>
      </c>
    </row>
    <row r="119" spans="2:3">
      <c r="B119" s="5"/>
      <c r="C119" s="3" t="s">
        <v>105</v>
      </c>
    </row>
    <row r="120" spans="2:3">
      <c r="B120" s="5"/>
      <c r="C120" s="3" t="s">
        <v>106</v>
      </c>
    </row>
    <row r="121" spans="2:3">
      <c r="B121" s="5"/>
      <c r="C121" s="3" t="s">
        <v>107</v>
      </c>
    </row>
    <row r="122" spans="2:3">
      <c r="B122" s="5"/>
      <c r="C122" s="3" t="s">
        <v>108</v>
      </c>
    </row>
    <row r="123" spans="2:3">
      <c r="B123" s="5"/>
      <c r="C123" s="3" t="s">
        <v>109</v>
      </c>
    </row>
    <row r="124" spans="2:3">
      <c r="B124" s="5"/>
      <c r="C124" s="3" t="s">
        <v>110</v>
      </c>
    </row>
    <row r="125" spans="2:3">
      <c r="B125" s="5"/>
      <c r="C125" s="3" t="s">
        <v>111</v>
      </c>
    </row>
    <row r="126" spans="2:3">
      <c r="B126" s="5"/>
      <c r="C126" s="3" t="s">
        <v>112</v>
      </c>
    </row>
    <row r="127" spans="2:3">
      <c r="B127" s="5"/>
      <c r="C127" s="3" t="s">
        <v>113</v>
      </c>
    </row>
    <row r="128" spans="2:3">
      <c r="B128" s="5"/>
      <c r="C128" s="3" t="s">
        <v>114</v>
      </c>
    </row>
    <row r="129" spans="2:3">
      <c r="B129" s="5"/>
      <c r="C129" s="3" t="s">
        <v>115</v>
      </c>
    </row>
    <row r="130" spans="2:3">
      <c r="B130" s="5"/>
      <c r="C130" s="3" t="s">
        <v>116</v>
      </c>
    </row>
    <row r="131" spans="2:3">
      <c r="B131" s="5"/>
      <c r="C131" s="3" t="s">
        <v>117</v>
      </c>
    </row>
    <row r="132" spans="2:3">
      <c r="B132" s="5"/>
      <c r="C132" s="3" t="s">
        <v>118</v>
      </c>
    </row>
    <row r="133" spans="2:3">
      <c r="B133" s="5"/>
      <c r="C133" s="3" t="s">
        <v>120</v>
      </c>
    </row>
    <row r="134" spans="2:3">
      <c r="B134" s="5"/>
      <c r="C134" s="3" t="s">
        <v>121</v>
      </c>
    </row>
    <row r="135" spans="2:3">
      <c r="B135" s="5"/>
      <c r="C135" s="3" t="s">
        <v>122</v>
      </c>
    </row>
    <row r="136" spans="2:3">
      <c r="B136" s="5"/>
      <c r="C136" s="3" t="s">
        <v>124</v>
      </c>
    </row>
    <row r="137" spans="2:3">
      <c r="B137" s="5"/>
      <c r="C137" s="3" t="s">
        <v>125</v>
      </c>
    </row>
    <row r="138" spans="2:3">
      <c r="B138" s="5"/>
      <c r="C138" s="3"/>
    </row>
    <row r="139" spans="2:3">
      <c r="B139" s="5" t="s">
        <v>207</v>
      </c>
      <c r="C139" s="3" t="s">
        <v>141</v>
      </c>
    </row>
    <row r="140" spans="2:3">
      <c r="B140" s="5" t="s">
        <v>210</v>
      </c>
      <c r="C140" s="3" t="s">
        <v>142</v>
      </c>
    </row>
    <row r="141" spans="2:3">
      <c r="B141" s="5"/>
      <c r="C141" s="3" t="s">
        <v>49</v>
      </c>
    </row>
    <row r="142" spans="2:3">
      <c r="B142" s="5"/>
      <c r="C142" s="3" t="s">
        <v>143</v>
      </c>
    </row>
    <row r="143" spans="2:3">
      <c r="B143" s="5"/>
      <c r="C143" s="3" t="s">
        <v>51</v>
      </c>
    </row>
    <row r="144" spans="2:3">
      <c r="B144" s="5"/>
      <c r="C144" s="3" t="s">
        <v>144</v>
      </c>
    </row>
    <row r="145" spans="2:3">
      <c r="B145" s="5"/>
      <c r="C145" s="3" t="s">
        <v>58</v>
      </c>
    </row>
    <row r="146" spans="2:3">
      <c r="B146" s="5"/>
      <c r="C146" s="3" t="s">
        <v>145</v>
      </c>
    </row>
    <row r="147" spans="2:3">
      <c r="B147" s="5"/>
      <c r="C147" s="3" t="s">
        <v>147</v>
      </c>
    </row>
    <row r="148" spans="2:3">
      <c r="B148" s="5"/>
      <c r="C148" s="3" t="s">
        <v>64</v>
      </c>
    </row>
    <row r="149" spans="2:3">
      <c r="B149" s="5"/>
      <c r="C149" s="3" t="s">
        <v>65</v>
      </c>
    </row>
    <row r="150" spans="2:3">
      <c r="B150" s="5"/>
      <c r="C150" s="3"/>
    </row>
    <row r="151" spans="2:3">
      <c r="B151" s="5" t="s">
        <v>206</v>
      </c>
      <c r="C151" s="3" t="s">
        <v>69</v>
      </c>
    </row>
    <row r="152" spans="2:3">
      <c r="B152" s="5" t="s">
        <v>210</v>
      </c>
      <c r="C152" s="3" t="s">
        <v>70</v>
      </c>
    </row>
    <row r="153" spans="2:3">
      <c r="B153" s="5"/>
      <c r="C153" s="3" t="s">
        <v>71</v>
      </c>
    </row>
    <row r="154" spans="2:3">
      <c r="B154" s="5"/>
      <c r="C154" s="3" t="s">
        <v>72</v>
      </c>
    </row>
    <row r="155" spans="2:3">
      <c r="B155" s="5"/>
      <c r="C155" s="3" t="s">
        <v>73</v>
      </c>
    </row>
    <row r="156" spans="2:3">
      <c r="B156" s="5"/>
      <c r="C156" s="3" t="s">
        <v>74</v>
      </c>
    </row>
    <row r="157" spans="2:3">
      <c r="B157" s="5"/>
      <c r="C157" s="3" t="s">
        <v>78</v>
      </c>
    </row>
    <row r="158" spans="2:3">
      <c r="B158" s="5"/>
      <c r="C158" s="3" t="s">
        <v>80</v>
      </c>
    </row>
    <row r="159" spans="2:3">
      <c r="B159" s="5"/>
      <c r="C159" s="3" t="s">
        <v>81</v>
      </c>
    </row>
    <row r="160" spans="2:3">
      <c r="B160" s="5"/>
      <c r="C160" s="3" t="s">
        <v>82</v>
      </c>
    </row>
    <row r="161" spans="2:3">
      <c r="B161" s="5"/>
      <c r="C161" s="3" t="s">
        <v>83</v>
      </c>
    </row>
    <row r="162" spans="2:3">
      <c r="B162" s="5"/>
      <c r="C162" s="3" t="s">
        <v>198</v>
      </c>
    </row>
    <row r="163" spans="2:3">
      <c r="B163" s="5"/>
      <c r="C163" s="3" t="s">
        <v>85</v>
      </c>
    </row>
    <row r="164" spans="2:3">
      <c r="B164" s="5"/>
      <c r="C164" s="3" t="s">
        <v>86</v>
      </c>
    </row>
    <row r="165" spans="2:3">
      <c r="B165" s="5"/>
      <c r="C165" s="3" t="s">
        <v>87</v>
      </c>
    </row>
    <row r="166" spans="2:3">
      <c r="B166" s="5"/>
      <c r="C166" s="3" t="s">
        <v>201</v>
      </c>
    </row>
    <row r="167" spans="2:3">
      <c r="B167" s="5"/>
      <c r="C167" s="3" t="s">
        <v>89</v>
      </c>
    </row>
    <row r="168" spans="2:3">
      <c r="B168" s="5"/>
      <c r="C168" s="3" t="s">
        <v>90</v>
      </c>
    </row>
    <row r="169" spans="2:3">
      <c r="B169" s="5"/>
      <c r="C169" s="3" t="s">
        <v>91</v>
      </c>
    </row>
    <row r="170" spans="2:3">
      <c r="B170" s="5"/>
      <c r="C170" s="3" t="s">
        <v>92</v>
      </c>
    </row>
    <row r="171" spans="2:3">
      <c r="B171" s="5"/>
      <c r="C171" s="3" t="s">
        <v>93</v>
      </c>
    </row>
    <row r="172" spans="2:3">
      <c r="B172" s="5"/>
      <c r="C172" s="3" t="s">
        <v>94</v>
      </c>
    </row>
    <row r="173" spans="2:3">
      <c r="B173" s="5"/>
      <c r="C173" s="3"/>
    </row>
    <row r="174" spans="2:3">
      <c r="B174" s="5" t="s">
        <v>211</v>
      </c>
      <c r="C174" s="3" t="s">
        <v>140</v>
      </c>
    </row>
    <row r="175" spans="2:3">
      <c r="B175" s="5" t="s">
        <v>210</v>
      </c>
      <c r="C175" s="3" t="s">
        <v>127</v>
      </c>
    </row>
    <row r="176" spans="2:3">
      <c r="B176" s="5"/>
      <c r="C176" s="3" t="s">
        <v>128</v>
      </c>
    </row>
    <row r="177" spans="2:3">
      <c r="B177" s="5"/>
      <c r="C177" s="3" t="s">
        <v>129</v>
      </c>
    </row>
    <row r="178" spans="2:3">
      <c r="B178" s="5"/>
      <c r="C178" s="3" t="s">
        <v>130</v>
      </c>
    </row>
    <row r="179" spans="2:3">
      <c r="B179" s="5"/>
      <c r="C179" s="3" t="s">
        <v>131</v>
      </c>
    </row>
    <row r="180" spans="2:3">
      <c r="B180" s="5"/>
      <c r="C180" s="3" t="s">
        <v>132</v>
      </c>
    </row>
    <row r="181" spans="2:3">
      <c r="B181" s="5"/>
      <c r="C181" s="3" t="s">
        <v>197</v>
      </c>
    </row>
    <row r="182" spans="2:3">
      <c r="B182" s="5"/>
      <c r="C182" s="3" t="s">
        <v>134</v>
      </c>
    </row>
    <row r="183" spans="2:3">
      <c r="B183" s="5"/>
      <c r="C183" s="3" t="s">
        <v>146</v>
      </c>
    </row>
    <row r="184" spans="2:3">
      <c r="B184" s="5"/>
      <c r="C184" s="3" t="s">
        <v>185</v>
      </c>
    </row>
    <row r="185" spans="2:3">
      <c r="B185" s="5"/>
      <c r="C185" s="3" t="s">
        <v>202</v>
      </c>
    </row>
    <row r="186" spans="2:3">
      <c r="B186" s="5"/>
      <c r="C186" s="3" t="s">
        <v>187</v>
      </c>
    </row>
    <row r="187" spans="2:3">
      <c r="B187" s="5"/>
      <c r="C187" s="3" t="s">
        <v>137</v>
      </c>
    </row>
    <row r="188" spans="2:3">
      <c r="B188" s="5"/>
      <c r="C188" s="3" t="s">
        <v>138</v>
      </c>
    </row>
    <row r="189" spans="2:3">
      <c r="B189" s="5"/>
      <c r="C189" s="3" t="s">
        <v>139</v>
      </c>
    </row>
    <row r="190" spans="2:3">
      <c r="B190" s="5"/>
      <c r="C190" s="3"/>
    </row>
    <row r="191" spans="2:3">
      <c r="B191" s="5" t="s">
        <v>208</v>
      </c>
      <c r="C191" s="3" t="s">
        <v>47</v>
      </c>
    </row>
    <row r="192" spans="2:3">
      <c r="B192" s="5" t="s">
        <v>210</v>
      </c>
      <c r="C192" s="3" t="s">
        <v>48</v>
      </c>
    </row>
    <row r="193" spans="2:3">
      <c r="B193" s="5"/>
      <c r="C193" s="3" t="s">
        <v>196</v>
      </c>
    </row>
    <row r="194" spans="2:3">
      <c r="B194" s="5"/>
      <c r="C194" s="3" t="s">
        <v>50</v>
      </c>
    </row>
    <row r="195" spans="2:3">
      <c r="B195" s="5"/>
      <c r="C195" s="3" t="s">
        <v>52</v>
      </c>
    </row>
    <row r="196" spans="2:3">
      <c r="B196" s="5"/>
      <c r="C196" s="3" t="s">
        <v>53</v>
      </c>
    </row>
    <row r="197" spans="2:3">
      <c r="B197" s="5"/>
      <c r="C197" s="3" t="s">
        <v>54</v>
      </c>
    </row>
    <row r="198" spans="2:3">
      <c r="B198" s="5"/>
      <c r="C198" s="3" t="s">
        <v>55</v>
      </c>
    </row>
    <row r="199" spans="2:3">
      <c r="B199" s="5"/>
      <c r="C199" s="3" t="s">
        <v>56</v>
      </c>
    </row>
    <row r="200" spans="2:3">
      <c r="B200" s="5"/>
      <c r="C200" s="3" t="s">
        <v>57</v>
      </c>
    </row>
    <row r="201" spans="2:3">
      <c r="B201" s="5"/>
      <c r="C201" s="3" t="s">
        <v>199</v>
      </c>
    </row>
    <row r="202" spans="2:3">
      <c r="B202" s="5"/>
      <c r="C202" s="3" t="s">
        <v>200</v>
      </c>
    </row>
    <row r="203" spans="2:3">
      <c r="B203" s="5"/>
      <c r="C203" s="3" t="s">
        <v>59</v>
      </c>
    </row>
    <row r="204" spans="2:3">
      <c r="B204" s="5"/>
      <c r="C204" s="3" t="s">
        <v>60</v>
      </c>
    </row>
    <row r="205" spans="2:3">
      <c r="B205" s="5"/>
      <c r="C205" s="3" t="s">
        <v>61</v>
      </c>
    </row>
    <row r="206" spans="2:3">
      <c r="B206" s="5"/>
      <c r="C206" s="3" t="s">
        <v>62</v>
      </c>
    </row>
    <row r="207" spans="2:3">
      <c r="B207" s="5"/>
      <c r="C207" s="3" t="s">
        <v>63</v>
      </c>
    </row>
    <row r="208" spans="2:3">
      <c r="B208" s="5"/>
      <c r="C208" s="3" t="s">
        <v>66</v>
      </c>
    </row>
    <row r="209" spans="2:3">
      <c r="B209" s="5"/>
      <c r="C209" s="3" t="s">
        <v>203</v>
      </c>
    </row>
    <row r="210" spans="2:3">
      <c r="B210" s="5"/>
      <c r="C210" s="3" t="s">
        <v>67</v>
      </c>
    </row>
    <row r="211" spans="2:3" ht="15.75" thickBot="1">
      <c r="B211" s="6"/>
      <c r="C211" s="4" t="s">
        <v>68</v>
      </c>
    </row>
  </sheetData>
  <mergeCells count="4">
    <mergeCell ref="B5:D5"/>
    <mergeCell ref="B7:D7"/>
    <mergeCell ref="B2:D2"/>
    <mergeCell ref="B3:D3"/>
  </mergeCells>
  <hyperlinks>
    <hyperlink ref="B3" r:id="rId1"/>
  </hyperlinks>
  <pageMargins left="0.7" right="0.7" top="0.75" bottom="0.75" header="0.3" footer="0.3"/>
  <pageSetup paperSize="9" orientation="portrait" r:id="rId2"/>
  <legacyDrawing r:id="rId3"/>
  <oleObjects>
    <oleObject progId="StaticMetafile" shapeId="2054"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World 2011</vt:lpstr>
      <vt:lpstr>High 2011</vt:lpstr>
      <vt:lpstr>Afro 2011</vt:lpstr>
      <vt:lpstr>Amro 2011</vt:lpstr>
      <vt:lpstr>Emro 2011</vt:lpstr>
      <vt:lpstr>Euro 2011</vt:lpstr>
      <vt:lpstr>Searo 2011</vt:lpstr>
      <vt:lpstr>Wpro 2011</vt:lpstr>
      <vt:lpstr>Notes</vt:lpstr>
      <vt:lpstr>'Afro 2011'!Print_Titles</vt:lpstr>
      <vt:lpstr>'Amro 2011'!Print_Titles</vt:lpstr>
      <vt:lpstr>'Emro 2011'!Print_Titles</vt:lpstr>
      <vt:lpstr>'Euro 2011'!Print_Titles</vt:lpstr>
      <vt:lpstr>'High 2011'!Print_Titles</vt:lpstr>
      <vt:lpstr>'Searo 2011'!Print_Titles</vt:lpstr>
      <vt:lpstr>'Wpro 2011'!Print_Titles</vt:lpstr>
    </vt:vector>
  </TitlesOfParts>
  <Company>WHO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MAHANANI, Wahyu Retno</dc:creator>
  <cp:lastModifiedBy>Jukka Takala</cp:lastModifiedBy>
  <cp:lastPrinted>2013-06-04T14:37:04Z</cp:lastPrinted>
  <dcterms:created xsi:type="dcterms:W3CDTF">2013-05-24T11:21:11Z</dcterms:created>
  <dcterms:modified xsi:type="dcterms:W3CDTF">2014-06-04T09:48:12Z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